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共有\"/>
    </mc:Choice>
  </mc:AlternateContent>
  <xr:revisionPtr revIDLastSave="0" documentId="13_ncr:1_{7FDBDBF6-70AA-4B71-9328-7F737F468206}" xr6:coauthVersionLast="47" xr6:coauthVersionMax="47" xr10:uidLastSave="{00000000-0000-0000-0000-000000000000}"/>
  <bookViews>
    <workbookView xWindow="4140" yWindow="345" windowWidth="21900" windowHeight="14880" activeTab="5" xr2:uid="{148CFA75-AEC5-4FA4-98A8-CBC3119434B9}"/>
  </bookViews>
  <sheets>
    <sheet name="岐阜市１" sheetId="1" r:id="rId1"/>
    <sheet name="岐阜市２" sheetId="2" r:id="rId2"/>
    <sheet name="岐阜市３" sheetId="3" r:id="rId3"/>
    <sheet name="岐阜市４" sheetId="4" r:id="rId4"/>
    <sheet name="羽島市１" sheetId="5" r:id="rId5"/>
    <sheet name="各務原市1" sheetId="6" r:id="rId6"/>
    <sheet name="各務原市2" sheetId="7" r:id="rId7"/>
    <sheet name="羽島郡1" sheetId="8" r:id="rId8"/>
    <sheet name="瑞穂市" sheetId="9" r:id="rId9"/>
    <sheet name="本巣市" sheetId="10" r:id="rId10"/>
    <sheet name="本巣郡" sheetId="11" r:id="rId11"/>
    <sheet name="山県市" sheetId="12" r:id="rId12"/>
    <sheet name="大垣市" sheetId="13" r:id="rId13"/>
    <sheet name="海津市" sheetId="14" r:id="rId14"/>
    <sheet name="養老郡" sheetId="15" r:id="rId15"/>
    <sheet name="不破郡" sheetId="16" r:id="rId16"/>
    <sheet name="安八郡" sheetId="17" r:id="rId17"/>
    <sheet name="揖斐郡" sheetId="18" r:id="rId18"/>
    <sheet name="関市" sheetId="19" r:id="rId19"/>
    <sheet name="美濃市" sheetId="20" r:id="rId20"/>
    <sheet name="郡上市" sheetId="21" r:id="rId21"/>
    <sheet name="美濃加茂" sheetId="22" r:id="rId22"/>
    <sheet name="可児市" sheetId="23" r:id="rId23"/>
    <sheet name="加茂郡" sheetId="26" r:id="rId24"/>
    <sheet name="可児郡" sheetId="24" r:id="rId25"/>
    <sheet name="多治見市" sheetId="25" r:id="rId26"/>
    <sheet name="土岐市" sheetId="27" r:id="rId27"/>
    <sheet name="瑞浪市" sheetId="28" r:id="rId28"/>
    <sheet name="恵那市" sheetId="29" r:id="rId29"/>
    <sheet name="中津川市" sheetId="30" r:id="rId30"/>
    <sheet name="高山市１" sheetId="31" r:id="rId31"/>
    <sheet name="高山市2" sheetId="32" r:id="rId32"/>
    <sheet name="下呂市" sheetId="33" r:id="rId33"/>
    <sheet name="飛騨市" sheetId="34" r:id="rId34"/>
  </sheets>
  <definedNames>
    <definedName name="_xlnm.Print_Area" localSheetId="21">美濃加茂!$A$1:$L$35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4" l="1"/>
  <c r="F16" i="34"/>
  <c r="F15" i="34"/>
  <c r="F14" i="34"/>
  <c r="F13" i="34"/>
  <c r="F12" i="34"/>
  <c r="F11" i="34"/>
  <c r="F10" i="34"/>
  <c r="E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1" i="33"/>
  <c r="F10" i="33"/>
  <c r="F26" i="33" s="1"/>
  <c r="F25" i="34" l="1"/>
  <c r="F39" i="32"/>
  <c r="A42" i="32" s="1"/>
  <c r="F33" i="32"/>
  <c r="F32" i="32"/>
  <c r="F31" i="32"/>
  <c r="F25" i="32"/>
  <c r="F24" i="32"/>
  <c r="A26" i="32" s="1"/>
  <c r="F18" i="32"/>
  <c r="F17" i="32"/>
  <c r="A19" i="32" s="1"/>
  <c r="F11" i="32"/>
  <c r="F10" i="32"/>
  <c r="A12" i="32" s="1"/>
  <c r="F52" i="31"/>
  <c r="F51" i="31"/>
  <c r="A53" i="31" s="1"/>
  <c r="F45" i="31"/>
  <c r="F44" i="31"/>
  <c r="A46" i="31" s="1"/>
  <c r="F38" i="31"/>
  <c r="F37" i="31"/>
  <c r="F31" i="31"/>
  <c r="F30" i="31"/>
  <c r="A32" i="31" s="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A34" i="32" l="1"/>
  <c r="E44" i="32" s="1"/>
  <c r="A24" i="31"/>
  <c r="A39" i="31"/>
  <c r="E55" i="31"/>
  <c r="F36" i="30" l="1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37" i="30" s="1"/>
  <c r="F10" i="30"/>
  <c r="F30" i="29" l="1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31" i="29" l="1"/>
  <c r="F19" i="28"/>
  <c r="F18" i="28"/>
  <c r="F17" i="28"/>
  <c r="F16" i="28"/>
  <c r="F15" i="28"/>
  <c r="F14" i="28"/>
  <c r="F13" i="28"/>
  <c r="F12" i="28"/>
  <c r="F11" i="28"/>
  <c r="F10" i="28"/>
  <c r="F20" i="28" l="1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24" i="27" s="1"/>
  <c r="A67" i="26"/>
  <c r="F66" i="26"/>
  <c r="F65" i="26"/>
  <c r="F59" i="26"/>
  <c r="F58" i="26"/>
  <c r="F57" i="26"/>
  <c r="F56" i="26"/>
  <c r="F55" i="26"/>
  <c r="F54" i="26"/>
  <c r="F53" i="26"/>
  <c r="F52" i="26"/>
  <c r="A60" i="26" s="1"/>
  <c r="F46" i="26"/>
  <c r="F45" i="26"/>
  <c r="F44" i="26"/>
  <c r="F43" i="26"/>
  <c r="F42" i="26"/>
  <c r="A47" i="26" s="1"/>
  <c r="F41" i="26"/>
  <c r="F40" i="26"/>
  <c r="F34" i="26"/>
  <c r="F33" i="26"/>
  <c r="F32" i="26"/>
  <c r="F31" i="26"/>
  <c r="A35" i="26" s="1"/>
  <c r="F25" i="26"/>
  <c r="F24" i="26"/>
  <c r="F23" i="26"/>
  <c r="F22" i="26"/>
  <c r="A26" i="26" s="1"/>
  <c r="F16" i="26"/>
  <c r="A17" i="26" s="1"/>
  <c r="F10" i="26"/>
  <c r="F9" i="26"/>
  <c r="A11" i="26" s="1"/>
  <c r="E69" i="26" l="1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A37" i="25" s="1"/>
  <c r="F22" i="25"/>
  <c r="F21" i="25"/>
  <c r="F20" i="25"/>
  <c r="F14" i="25"/>
  <c r="F13" i="25"/>
  <c r="F12" i="25"/>
  <c r="F11" i="25"/>
  <c r="F10" i="25"/>
  <c r="A15" i="25" l="1"/>
  <c r="D39" i="25" s="1"/>
  <c r="F15" i="24"/>
  <c r="F14" i="24"/>
  <c r="F13" i="24"/>
  <c r="F12" i="24"/>
  <c r="F11" i="24"/>
  <c r="F10" i="24"/>
  <c r="F25" i="24" l="1"/>
  <c r="F53" i="23"/>
  <c r="F55" i="23" s="1"/>
  <c r="F45" i="23"/>
  <c r="F47" i="23" s="1"/>
  <c r="F37" i="23"/>
  <c r="F39" i="23" s="1"/>
  <c r="F29" i="23"/>
  <c r="F31" i="23" s="1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23" i="23" s="1"/>
  <c r="F10" i="22" l="1"/>
  <c r="F11" i="22"/>
  <c r="F12" i="22"/>
  <c r="F13" i="22"/>
  <c r="F14" i="22"/>
  <c r="F15" i="22"/>
  <c r="F16" i="22"/>
  <c r="F17" i="22"/>
  <c r="F18" i="22"/>
  <c r="F19" i="22"/>
  <c r="F21" i="22"/>
  <c r="F26" i="22"/>
  <c r="A27" i="22" s="1"/>
  <c r="F32" i="22"/>
  <c r="A33" i="22"/>
  <c r="E35" i="22" l="1"/>
  <c r="F70" i="21"/>
  <c r="F69" i="21"/>
  <c r="A71" i="21" s="1"/>
  <c r="F62" i="21"/>
  <c r="F61" i="21"/>
  <c r="A64" i="21" s="1"/>
  <c r="F55" i="21"/>
  <c r="F54" i="21"/>
  <c r="F53" i="21"/>
  <c r="F47" i="21"/>
  <c r="F46" i="21"/>
  <c r="F45" i="21"/>
  <c r="A48" i="21" s="1"/>
  <c r="A39" i="21"/>
  <c r="F38" i="21"/>
  <c r="F37" i="21"/>
  <c r="F36" i="21"/>
  <c r="F35" i="21"/>
  <c r="F34" i="21"/>
  <c r="F33" i="21"/>
  <c r="F32" i="21"/>
  <c r="F26" i="21"/>
  <c r="F25" i="21"/>
  <c r="F24" i="21"/>
  <c r="F23" i="21"/>
  <c r="F22" i="21"/>
  <c r="F15" i="21"/>
  <c r="F14" i="21"/>
  <c r="F13" i="21"/>
  <c r="F12" i="21"/>
  <c r="F11" i="21"/>
  <c r="F10" i="21"/>
  <c r="A56" i="21" l="1"/>
  <c r="A27" i="21"/>
  <c r="E73" i="21"/>
  <c r="A17" i="21"/>
  <c r="F16" i="20"/>
  <c r="F15" i="20"/>
  <c r="F14" i="20"/>
  <c r="F13" i="20"/>
  <c r="F12" i="20"/>
  <c r="F11" i="20"/>
  <c r="F23" i="20" s="1"/>
  <c r="F10" i="20"/>
  <c r="F62" i="19" l="1"/>
  <c r="A63" i="19" s="1"/>
  <c r="F56" i="19"/>
  <c r="F55" i="19"/>
  <c r="A57" i="19" s="1"/>
  <c r="F49" i="19"/>
  <c r="F48" i="19"/>
  <c r="F47" i="19"/>
  <c r="F46" i="19"/>
  <c r="A50" i="19" s="1"/>
  <c r="F40" i="19"/>
  <c r="A41" i="19" s="1"/>
  <c r="F33" i="19"/>
  <c r="F32" i="19"/>
  <c r="A34" i="19" s="1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A27" i="19" s="1"/>
  <c r="E65" i="19" l="1"/>
  <c r="F45" i="18" l="1"/>
  <c r="A46" i="18" s="1"/>
  <c r="F44" i="18"/>
  <c r="F43" i="18"/>
  <c r="F42" i="18"/>
  <c r="F41" i="18"/>
  <c r="F40" i="18"/>
  <c r="F34" i="18"/>
  <c r="F33" i="18"/>
  <c r="F32" i="18"/>
  <c r="F31" i="18"/>
  <c r="F30" i="18"/>
  <c r="F29" i="18"/>
  <c r="F28" i="18"/>
  <c r="F27" i="18"/>
  <c r="A35" i="18" s="1"/>
  <c r="F18" i="18"/>
  <c r="F17" i="18"/>
  <c r="F16" i="18"/>
  <c r="F15" i="18"/>
  <c r="F14" i="18"/>
  <c r="F13" i="18"/>
  <c r="F12" i="18"/>
  <c r="F11" i="18"/>
  <c r="F10" i="18"/>
  <c r="A21" i="18" l="1"/>
  <c r="E48" i="18"/>
  <c r="A34" i="17"/>
  <c r="F33" i="17"/>
  <c r="F32" i="17"/>
  <c r="F31" i="17"/>
  <c r="F30" i="17"/>
  <c r="F29" i="17"/>
  <c r="F23" i="17"/>
  <c r="F22" i="17"/>
  <c r="F21" i="17"/>
  <c r="F20" i="17"/>
  <c r="F14" i="17"/>
  <c r="F13" i="17"/>
  <c r="F12" i="17"/>
  <c r="F11" i="17"/>
  <c r="F10" i="17"/>
  <c r="A15" i="17" l="1"/>
  <c r="A24" i="17"/>
  <c r="E36" i="17"/>
  <c r="F25" i="16" l="1"/>
  <c r="F24" i="16"/>
  <c r="A26" i="16" s="1"/>
  <c r="F18" i="16"/>
  <c r="F17" i="16"/>
  <c r="F16" i="16"/>
  <c r="F15" i="16"/>
  <c r="F14" i="16"/>
  <c r="F13" i="16"/>
  <c r="F12" i="16"/>
  <c r="F11" i="16"/>
  <c r="F10" i="16"/>
  <c r="F18" i="15"/>
  <c r="F17" i="15"/>
  <c r="F16" i="15"/>
  <c r="F15" i="15"/>
  <c r="F14" i="15"/>
  <c r="F13" i="15"/>
  <c r="F12" i="15"/>
  <c r="F11" i="15"/>
  <c r="F10" i="15"/>
  <c r="F25" i="15" s="1"/>
  <c r="A19" i="16" l="1"/>
  <c r="E28" i="16"/>
  <c r="F22" i="14" l="1"/>
  <c r="F21" i="14"/>
  <c r="F20" i="14"/>
  <c r="F19" i="14"/>
  <c r="F18" i="14"/>
  <c r="F17" i="14"/>
  <c r="F16" i="14"/>
  <c r="F15" i="14"/>
  <c r="F14" i="14"/>
  <c r="F13" i="14"/>
  <c r="F12" i="14"/>
  <c r="F11" i="14"/>
  <c r="F10" i="14"/>
  <c r="F23" i="14" l="1"/>
  <c r="F41" i="13" l="1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42" i="13" l="1"/>
  <c r="F21" i="12" l="1"/>
  <c r="F20" i="12"/>
  <c r="F19" i="12"/>
  <c r="F18" i="12"/>
  <c r="F17" i="12"/>
  <c r="F16" i="12"/>
  <c r="F15" i="12"/>
  <c r="F14" i="12"/>
  <c r="F13" i="12"/>
  <c r="F12" i="12"/>
  <c r="F11" i="12"/>
  <c r="F10" i="12"/>
  <c r="F22" i="12" l="1"/>
  <c r="F11" i="11"/>
  <c r="F10" i="11"/>
  <c r="F25" i="11" s="1"/>
  <c r="F19" i="10" l="1"/>
  <c r="F18" i="10"/>
  <c r="F17" i="10"/>
  <c r="F16" i="10"/>
  <c r="F15" i="10"/>
  <c r="F14" i="10"/>
  <c r="F13" i="10"/>
  <c r="F12" i="10"/>
  <c r="F11" i="10"/>
  <c r="F10" i="10"/>
  <c r="F25" i="10" l="1"/>
  <c r="F19" i="9"/>
  <c r="F18" i="9"/>
  <c r="F17" i="9"/>
  <c r="F16" i="9"/>
  <c r="F15" i="9"/>
  <c r="F14" i="9"/>
  <c r="F13" i="9"/>
  <c r="F12" i="9"/>
  <c r="F11" i="9"/>
  <c r="F10" i="9"/>
  <c r="F25" i="9" l="1"/>
  <c r="F24" i="8" l="1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25" i="8" s="1"/>
  <c r="F35" i="7" l="1"/>
  <c r="A36" i="7" s="1"/>
  <c r="F34" i="7"/>
  <c r="F28" i="7"/>
  <c r="F27" i="7"/>
  <c r="F26" i="7"/>
  <c r="F25" i="7"/>
  <c r="F19" i="7"/>
  <c r="F18" i="7"/>
  <c r="F17" i="7"/>
  <c r="F11" i="7"/>
  <c r="F10" i="7"/>
  <c r="F9" i="7"/>
  <c r="F36" i="6"/>
  <c r="F35" i="6"/>
  <c r="F34" i="6"/>
  <c r="F33" i="6"/>
  <c r="F27" i="6"/>
  <c r="F26" i="6"/>
  <c r="F25" i="6"/>
  <c r="A28" i="6" s="1"/>
  <c r="F19" i="6"/>
  <c r="F18" i="6"/>
  <c r="F17" i="6"/>
  <c r="A20" i="6" s="1"/>
  <c r="F11" i="6"/>
  <c r="F10" i="6"/>
  <c r="F9" i="6"/>
  <c r="A12" i="6" s="1"/>
  <c r="A12" i="7" l="1"/>
  <c r="A20" i="7"/>
  <c r="A29" i="7"/>
  <c r="A37" i="6"/>
  <c r="E39" i="6" s="1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E38" i="7" l="1"/>
  <c r="F24" i="5"/>
  <c r="F62" i="4" l="1"/>
  <c r="A63" i="4" s="1"/>
  <c r="F56" i="4"/>
  <c r="F55" i="4"/>
  <c r="F49" i="4"/>
  <c r="A50" i="4" s="1"/>
  <c r="F48" i="4"/>
  <c r="F42" i="4"/>
  <c r="F41" i="4"/>
  <c r="F40" i="4"/>
  <c r="A43" i="4" s="1"/>
  <c r="F34" i="4"/>
  <c r="F33" i="4"/>
  <c r="A35" i="4" s="1"/>
  <c r="F27" i="4"/>
  <c r="F26" i="4"/>
  <c r="F25" i="4"/>
  <c r="F24" i="4"/>
  <c r="F23" i="4"/>
  <c r="A28" i="4" s="1"/>
  <c r="A18" i="4"/>
  <c r="F17" i="4"/>
  <c r="F11" i="4"/>
  <c r="F10" i="4"/>
  <c r="F45" i="3"/>
  <c r="F44" i="3"/>
  <c r="F43" i="3"/>
  <c r="F37" i="3"/>
  <c r="F36" i="3"/>
  <c r="F35" i="3"/>
  <c r="F34" i="3"/>
  <c r="F28" i="3"/>
  <c r="F27" i="3"/>
  <c r="F26" i="3"/>
  <c r="A29" i="3" s="1"/>
  <c r="F20" i="3"/>
  <c r="F19" i="3"/>
  <c r="F18" i="3"/>
  <c r="F12" i="3"/>
  <c r="F11" i="3"/>
  <c r="F10" i="3"/>
  <c r="F9" i="3"/>
  <c r="A13" i="3" s="1"/>
  <c r="F47" i="2"/>
  <c r="F46" i="2"/>
  <c r="F45" i="2"/>
  <c r="A49" i="2" s="1"/>
  <c r="F39" i="2"/>
  <c r="F38" i="2"/>
  <c r="F37" i="2"/>
  <c r="F31" i="2"/>
  <c r="F30" i="2"/>
  <c r="F29" i="2"/>
  <c r="A32" i="2" s="1"/>
  <c r="F23" i="2"/>
  <c r="F22" i="2"/>
  <c r="F21" i="2"/>
  <c r="F20" i="2"/>
  <c r="F14" i="2"/>
  <c r="F13" i="2"/>
  <c r="F12" i="2"/>
  <c r="F11" i="2"/>
  <c r="F10" i="2"/>
  <c r="F51" i="1"/>
  <c r="F50" i="1"/>
  <c r="F49" i="1"/>
  <c r="F48" i="1"/>
  <c r="F42" i="1"/>
  <c r="F41" i="1"/>
  <c r="F40" i="1"/>
  <c r="F34" i="1"/>
  <c r="F33" i="1"/>
  <c r="A35" i="1" s="1"/>
  <c r="F32" i="1"/>
  <c r="F26" i="1"/>
  <c r="F25" i="1"/>
  <c r="F24" i="1"/>
  <c r="A27" i="1" s="1"/>
  <c r="F18" i="1"/>
  <c r="F17" i="1"/>
  <c r="F16" i="1"/>
  <c r="A19" i="1" s="1"/>
  <c r="F10" i="1"/>
  <c r="F9" i="1"/>
  <c r="A12" i="4" l="1"/>
  <c r="A57" i="4"/>
  <c r="E65" i="4" s="1"/>
  <c r="A21" i="3"/>
  <c r="A38" i="3"/>
  <c r="A46" i="3"/>
  <c r="E48" i="3" s="1"/>
  <c r="A15" i="2"/>
  <c r="A24" i="2"/>
  <c r="E51" i="2" s="1"/>
  <c r="A40" i="2"/>
  <c r="A52" i="1"/>
  <c r="E54" i="1" s="1"/>
  <c r="A43" i="1"/>
  <c r="A11" i="1"/>
</calcChain>
</file>

<file path=xl/sharedStrings.xml><?xml version="1.0" encoding="utf-8"?>
<sst xmlns="http://schemas.openxmlformats.org/spreadsheetml/2006/main" count="2148" uniqueCount="968">
  <si>
    <t>「岐阜県ＰＴＡ新聞」発送先及び部数連絡表</t>
    <rPh sb="1" eb="3">
      <t>ギフ</t>
    </rPh>
    <rPh sb="3" eb="4">
      <t>ケン</t>
    </rPh>
    <rPh sb="7" eb="9">
      <t>シンブン</t>
    </rPh>
    <rPh sb="10" eb="12">
      <t>ハッソウ</t>
    </rPh>
    <rPh sb="12" eb="13">
      <t>サキ</t>
    </rPh>
    <rPh sb="13" eb="14">
      <t>オヨ</t>
    </rPh>
    <rPh sb="15" eb="17">
      <t>ブスウ</t>
    </rPh>
    <rPh sb="17" eb="19">
      <t>レンラク</t>
    </rPh>
    <rPh sb="19" eb="20">
      <t>ヒョウ</t>
    </rPh>
    <phoneticPr fontId="4"/>
  </si>
  <si>
    <t>連合会名</t>
    <rPh sb="0" eb="2">
      <t>レンゴウ</t>
    </rPh>
    <rPh sb="2" eb="3">
      <t>カイ</t>
    </rPh>
    <rPh sb="3" eb="4">
      <t>メイ</t>
    </rPh>
    <phoneticPr fontId="4"/>
  </si>
  <si>
    <t>岐阜市ＰＴＡ連合会</t>
    <rPh sb="0" eb="3">
      <t>ギフシ</t>
    </rPh>
    <rPh sb="6" eb="9">
      <t>レンゴウカイ</t>
    </rPh>
    <phoneticPr fontId="4"/>
  </si>
  <si>
    <r>
      <rPr>
        <b/>
        <sz val="10.5"/>
        <rFont val="ＭＳ 明朝"/>
        <family val="1"/>
        <charset val="128"/>
      </rPr>
      <t>･</t>
    </r>
    <r>
      <rPr>
        <b/>
        <u/>
        <sz val="10.5"/>
        <rFont val="ＭＳ 明朝"/>
        <family val="1"/>
        <charset val="128"/>
      </rPr>
      <t>Eﾒｰﾙ送信</t>
    </r>
    <r>
      <rPr>
        <sz val="10.5"/>
        <rFont val="ＭＳ 明朝"/>
        <family val="1"/>
        <charset val="128"/>
      </rPr>
      <t xml:space="preserve">･･部数（世帯数+職員数）をご入力願います。印刷部数は予備を含めて切上げ、自動計算されます。
</t>
    </r>
    <r>
      <rPr>
        <b/>
        <sz val="10.5"/>
        <rFont val="ＭＳ 明朝"/>
        <family val="1"/>
        <charset val="128"/>
      </rPr>
      <t>･</t>
    </r>
    <r>
      <rPr>
        <b/>
        <u/>
        <sz val="10.5"/>
        <rFont val="ＭＳ 明朝"/>
        <family val="1"/>
        <charset val="128"/>
      </rPr>
      <t>FAX 送信</t>
    </r>
    <r>
      <rPr>
        <sz val="10.5"/>
        <rFont val="ＭＳ 明朝"/>
        <family val="1"/>
        <charset val="128"/>
      </rPr>
      <t>･･ﾊﾟｿｺﾝ入力の場合は上記と同じです。手書きの場合は部数欄のみご記入下さい。</t>
    </r>
    <rPh sb="5" eb="7">
      <t>ソウシン</t>
    </rPh>
    <rPh sb="9" eb="11">
      <t>ブスウ</t>
    </rPh>
    <rPh sb="12" eb="15">
      <t>セタイスウ</t>
    </rPh>
    <rPh sb="16" eb="18">
      <t>ショクイン</t>
    </rPh>
    <rPh sb="18" eb="19">
      <t>スウ</t>
    </rPh>
    <rPh sb="22" eb="24">
      <t>ニュウリョク</t>
    </rPh>
    <rPh sb="24" eb="25">
      <t>ネガ</t>
    </rPh>
    <rPh sb="29" eb="31">
      <t>インサツ</t>
    </rPh>
    <rPh sb="31" eb="33">
      <t>ブスウ</t>
    </rPh>
    <rPh sb="34" eb="36">
      <t>ヨビ</t>
    </rPh>
    <rPh sb="37" eb="38">
      <t>フク</t>
    </rPh>
    <rPh sb="40" eb="42">
      <t>キリア</t>
    </rPh>
    <rPh sb="44" eb="46">
      <t>ジドウ</t>
    </rPh>
    <rPh sb="46" eb="47">
      <t>ケイ</t>
    </rPh>
    <rPh sb="47" eb="48">
      <t>サン</t>
    </rPh>
    <rPh sb="59" eb="61">
      <t>ソウシン</t>
    </rPh>
    <rPh sb="68" eb="70">
      <t>ニュウリョク</t>
    </rPh>
    <rPh sb="71" eb="73">
      <t>バアイ</t>
    </rPh>
    <rPh sb="74" eb="76">
      <t>ジョウキ</t>
    </rPh>
    <rPh sb="77" eb="78">
      <t>オナ</t>
    </rPh>
    <rPh sb="82" eb="84">
      <t>テガ</t>
    </rPh>
    <rPh sb="86" eb="88">
      <t>バアイ</t>
    </rPh>
    <rPh sb="89" eb="90">
      <t>ブ</t>
    </rPh>
    <rPh sb="91" eb="92">
      <t>ラン</t>
    </rPh>
    <rPh sb="95" eb="97">
      <t>キニュウ</t>
    </rPh>
    <rPh sb="97" eb="98">
      <t>クダ</t>
    </rPh>
    <phoneticPr fontId="4"/>
  </si>
  <si>
    <t>No.１</t>
    <phoneticPr fontId="4"/>
  </si>
  <si>
    <t>No.</t>
    <phoneticPr fontId="4"/>
  </si>
  <si>
    <t>郡・市名</t>
    <rPh sb="0" eb="1">
      <t>グン</t>
    </rPh>
    <rPh sb="2" eb="3">
      <t>シ</t>
    </rPh>
    <rPh sb="3" eb="4">
      <t>ナ</t>
    </rPh>
    <phoneticPr fontId="4"/>
  </si>
  <si>
    <t>発送先</t>
    <rPh sb="0" eb="1">
      <t>ハツ</t>
    </rPh>
    <rPh sb="1" eb="2">
      <t>ソウ</t>
    </rPh>
    <rPh sb="2" eb="3">
      <t>サキ</t>
    </rPh>
    <phoneticPr fontId="4"/>
  </si>
  <si>
    <t>郵便番号</t>
    <rPh sb="0" eb="2">
      <t>ユウビン</t>
    </rPh>
    <rPh sb="2" eb="4">
      <t>バンゴウ</t>
    </rPh>
    <phoneticPr fontId="4"/>
  </si>
  <si>
    <t>住　所</t>
    <rPh sb="0" eb="1">
      <t>ジュウ</t>
    </rPh>
    <rPh sb="2" eb="3">
      <t>トコロ</t>
    </rPh>
    <phoneticPr fontId="4"/>
  </si>
  <si>
    <t>電話番号</t>
    <rPh sb="0" eb="2">
      <t>デンワ</t>
    </rPh>
    <rPh sb="2" eb="4">
      <t>バンゴウ</t>
    </rPh>
    <phoneticPr fontId="4"/>
  </si>
  <si>
    <t>岐阜市</t>
    <rPh sb="0" eb="3">
      <t>ギフシ</t>
    </rPh>
    <phoneticPr fontId="4"/>
  </si>
  <si>
    <t>長良中学校</t>
    <rPh sb="0" eb="2">
      <t>ナガラ</t>
    </rPh>
    <rPh sb="2" eb="3">
      <t>チュウ</t>
    </rPh>
    <rPh sb="3" eb="5">
      <t>ガッコウ</t>
    </rPh>
    <phoneticPr fontId="4"/>
  </si>
  <si>
    <t>502-0817</t>
    <phoneticPr fontId="4"/>
  </si>
  <si>
    <t>岐阜市長良福光２０７０</t>
    <rPh sb="0" eb="3">
      <t>ギフシ</t>
    </rPh>
    <rPh sb="3" eb="5">
      <t>ナガラ</t>
    </rPh>
    <rPh sb="5" eb="7">
      <t>フクミツ</t>
    </rPh>
    <phoneticPr fontId="4"/>
  </si>
  <si>
    <t>058-231-7207</t>
    <phoneticPr fontId="4"/>
  </si>
  <si>
    <t>単Ｐ名</t>
    <rPh sb="0" eb="1">
      <t>タン</t>
    </rPh>
    <rPh sb="2" eb="3">
      <t>メイ</t>
    </rPh>
    <phoneticPr fontId="4"/>
  </si>
  <si>
    <t>部数</t>
    <rPh sb="0" eb="2">
      <t>ブスウ</t>
    </rPh>
    <phoneticPr fontId="4"/>
  </si>
  <si>
    <t>印刷部数</t>
    <rPh sb="0" eb="2">
      <t>インサツ</t>
    </rPh>
    <rPh sb="2" eb="4">
      <t>ブスウ</t>
    </rPh>
    <phoneticPr fontId="4"/>
  </si>
  <si>
    <t>長良西小学校</t>
    <rPh sb="0" eb="2">
      <t>ナガラ</t>
    </rPh>
    <rPh sb="2" eb="3">
      <t>ニシ</t>
    </rPh>
    <rPh sb="3" eb="6">
      <t>ショウ</t>
    </rPh>
    <phoneticPr fontId="4"/>
  </si>
  <si>
    <t>長良中学校</t>
    <rPh sb="0" eb="2">
      <t>ナガラ</t>
    </rPh>
    <rPh sb="2" eb="5">
      <t>チュウガッコウ</t>
    </rPh>
    <phoneticPr fontId="4"/>
  </si>
  <si>
    <t>東長良中学校</t>
    <rPh sb="0" eb="1">
      <t>ヒガシ</t>
    </rPh>
    <rPh sb="1" eb="3">
      <t>ナガラ</t>
    </rPh>
    <rPh sb="3" eb="4">
      <t>チュウ</t>
    </rPh>
    <rPh sb="4" eb="6">
      <t>ガッコウ</t>
    </rPh>
    <phoneticPr fontId="4"/>
  </si>
  <si>
    <t>502-0056</t>
    <phoneticPr fontId="4"/>
  </si>
  <si>
    <t>岐阜市長良真生町3-27-4</t>
    <rPh sb="0" eb="3">
      <t>ギフシ</t>
    </rPh>
    <rPh sb="3" eb="8">
      <t>ナガラシンセイチョウ</t>
    </rPh>
    <phoneticPr fontId="4"/>
  </si>
  <si>
    <t>058-294-1782</t>
    <phoneticPr fontId="4"/>
  </si>
  <si>
    <t>長良小学校</t>
    <rPh sb="0" eb="2">
      <t>ナガラ</t>
    </rPh>
    <rPh sb="2" eb="5">
      <t>シ</t>
    </rPh>
    <phoneticPr fontId="4"/>
  </si>
  <si>
    <t>長良東小学校</t>
    <rPh sb="0" eb="2">
      <t>ナガラ</t>
    </rPh>
    <rPh sb="2" eb="3">
      <t>ヒガシ</t>
    </rPh>
    <rPh sb="3" eb="6">
      <t>シ</t>
    </rPh>
    <phoneticPr fontId="4"/>
  </si>
  <si>
    <t>東長良中学校</t>
    <rPh sb="0" eb="1">
      <t>ヒガシ</t>
    </rPh>
    <rPh sb="1" eb="3">
      <t>ナガラ</t>
    </rPh>
    <rPh sb="3" eb="6">
      <t>チュウ</t>
    </rPh>
    <phoneticPr fontId="4"/>
  </si>
  <si>
    <t>青山中学校</t>
    <rPh sb="0" eb="2">
      <t>アオヤマ</t>
    </rPh>
    <rPh sb="2" eb="5">
      <t>チュウ</t>
    </rPh>
    <phoneticPr fontId="4"/>
  </si>
  <si>
    <t>502-0858</t>
    <phoneticPr fontId="4"/>
  </si>
  <si>
    <t>岐阜市下土居541</t>
    <rPh sb="0" eb="3">
      <t>ギフシ</t>
    </rPh>
    <rPh sb="3" eb="4">
      <t>シモ</t>
    </rPh>
    <rPh sb="4" eb="6">
      <t>ドイ</t>
    </rPh>
    <phoneticPr fontId="4"/>
  </si>
  <si>
    <t>058-294-1555</t>
    <phoneticPr fontId="4"/>
  </si>
  <si>
    <t>常磐小学校</t>
    <rPh sb="0" eb="2">
      <t>トキワ</t>
    </rPh>
    <rPh sb="2" eb="5">
      <t>ショウ</t>
    </rPh>
    <phoneticPr fontId="4"/>
  </si>
  <si>
    <t>鷺山小学校</t>
    <rPh sb="0" eb="2">
      <t>サギヤマ</t>
    </rPh>
    <rPh sb="2" eb="5">
      <t>ショウ</t>
    </rPh>
    <phoneticPr fontId="4"/>
  </si>
  <si>
    <t>岩野田中学校</t>
    <rPh sb="0" eb="1">
      <t>イワ</t>
    </rPh>
    <rPh sb="1" eb="3">
      <t>ノダ</t>
    </rPh>
    <rPh sb="3" eb="4">
      <t>チュウ</t>
    </rPh>
    <rPh sb="4" eb="6">
      <t>ガッコウ</t>
    </rPh>
    <phoneticPr fontId="4"/>
  </si>
  <si>
    <t>502-0006</t>
    <phoneticPr fontId="4"/>
  </si>
  <si>
    <t>岐阜市粟野西5-817</t>
    <rPh sb="0" eb="3">
      <t>ギフシ</t>
    </rPh>
    <rPh sb="3" eb="5">
      <t>アワノ</t>
    </rPh>
    <rPh sb="5" eb="6">
      <t>ニシ</t>
    </rPh>
    <phoneticPr fontId="4"/>
  </si>
  <si>
    <t>058-237-2533</t>
    <phoneticPr fontId="4"/>
  </si>
  <si>
    <t>岩野田小学校</t>
    <rPh sb="0" eb="1">
      <t>イワ</t>
    </rPh>
    <rPh sb="1" eb="3">
      <t>ノダ</t>
    </rPh>
    <rPh sb="3" eb="6">
      <t>ショウ</t>
    </rPh>
    <phoneticPr fontId="4"/>
  </si>
  <si>
    <t>岩野田北小学校</t>
    <rPh sb="0" eb="1">
      <t>イワ</t>
    </rPh>
    <rPh sb="1" eb="3">
      <t>ノダ</t>
    </rPh>
    <rPh sb="3" eb="4">
      <t>キタ</t>
    </rPh>
    <rPh sb="4" eb="7">
      <t>ショウ</t>
    </rPh>
    <phoneticPr fontId="4"/>
  </si>
  <si>
    <t>岩野田中学校</t>
    <rPh sb="0" eb="1">
      <t>イワ</t>
    </rPh>
    <rPh sb="1" eb="3">
      <t>ノダ</t>
    </rPh>
    <rPh sb="3" eb="6">
      <t>チュウ</t>
    </rPh>
    <phoneticPr fontId="4"/>
  </si>
  <si>
    <t>三輪中学校</t>
    <rPh sb="0" eb="2">
      <t>ミワ</t>
    </rPh>
    <rPh sb="2" eb="3">
      <t>チュウ</t>
    </rPh>
    <rPh sb="3" eb="5">
      <t>ガッコウ</t>
    </rPh>
    <phoneticPr fontId="4"/>
  </si>
  <si>
    <t>501-2535</t>
    <phoneticPr fontId="4"/>
  </si>
  <si>
    <t>岐阜市石原1-12</t>
    <rPh sb="0" eb="3">
      <t>ギフシ</t>
    </rPh>
    <rPh sb="3" eb="5">
      <t>イシハラ</t>
    </rPh>
    <phoneticPr fontId="4"/>
  </si>
  <si>
    <t>058-229-1101</t>
    <phoneticPr fontId="4"/>
  </si>
  <si>
    <t>三輪南小学校</t>
    <rPh sb="0" eb="2">
      <t>ミワ</t>
    </rPh>
    <rPh sb="2" eb="3">
      <t>ミナミ</t>
    </rPh>
    <rPh sb="3" eb="6">
      <t>ショウ</t>
    </rPh>
    <phoneticPr fontId="4"/>
  </si>
  <si>
    <t>三輪北小学校</t>
    <rPh sb="0" eb="2">
      <t>ミワ</t>
    </rPh>
    <rPh sb="2" eb="3">
      <t>キタ</t>
    </rPh>
    <rPh sb="3" eb="6">
      <t>ショウ</t>
    </rPh>
    <phoneticPr fontId="4"/>
  </si>
  <si>
    <t>三輪中学校</t>
    <rPh sb="0" eb="2">
      <t>ミワ</t>
    </rPh>
    <rPh sb="2" eb="5">
      <t>チュウ</t>
    </rPh>
    <phoneticPr fontId="4"/>
  </si>
  <si>
    <t>島中学校</t>
    <rPh sb="0" eb="1">
      <t>シマ</t>
    </rPh>
    <rPh sb="1" eb="4">
      <t>チュウ</t>
    </rPh>
    <phoneticPr fontId="4"/>
  </si>
  <si>
    <t>502-0939</t>
    <phoneticPr fontId="4"/>
  </si>
  <si>
    <t>岐阜市則武西1-8-2</t>
    <rPh sb="0" eb="2">
      <t>ギフ</t>
    </rPh>
    <rPh sb="2" eb="3">
      <t>シ</t>
    </rPh>
    <rPh sb="3" eb="5">
      <t>ノリタケ</t>
    </rPh>
    <rPh sb="5" eb="6">
      <t>ニシ</t>
    </rPh>
    <phoneticPr fontId="4"/>
  </si>
  <si>
    <t>058-232-4141</t>
    <phoneticPr fontId="4"/>
  </si>
  <si>
    <t>島小学校</t>
    <rPh sb="0" eb="1">
      <t>シマ</t>
    </rPh>
    <rPh sb="1" eb="4">
      <t>ショウ</t>
    </rPh>
    <phoneticPr fontId="4"/>
  </si>
  <si>
    <t>木田小学校</t>
    <rPh sb="0" eb="2">
      <t>キダ</t>
    </rPh>
    <rPh sb="2" eb="5">
      <t>ショウ</t>
    </rPh>
    <phoneticPr fontId="4"/>
  </si>
  <si>
    <t>城西小学校</t>
    <rPh sb="0" eb="2">
      <t>シロニシ</t>
    </rPh>
    <rPh sb="2" eb="5">
      <t>ショウ</t>
    </rPh>
    <phoneticPr fontId="4"/>
  </si>
  <si>
    <t>合　計</t>
    <rPh sb="0" eb="1">
      <t>ゴウ</t>
    </rPh>
    <rPh sb="2" eb="3">
      <t>ケイ</t>
    </rPh>
    <phoneticPr fontId="4"/>
  </si>
  <si>
    <t>No.2</t>
    <phoneticPr fontId="4"/>
  </si>
  <si>
    <t>岐北中学校</t>
    <rPh sb="0" eb="1">
      <t>チマタ</t>
    </rPh>
    <rPh sb="1" eb="2">
      <t>キタ</t>
    </rPh>
    <rPh sb="2" eb="3">
      <t>チュウ</t>
    </rPh>
    <rPh sb="3" eb="5">
      <t>ガッコウ</t>
    </rPh>
    <phoneticPr fontId="4"/>
  </si>
  <si>
    <t>501-1171</t>
    <phoneticPr fontId="4"/>
  </si>
  <si>
    <t>岐阜市御望971-1-2</t>
    <rPh sb="0" eb="3">
      <t>ギフシ</t>
    </rPh>
    <rPh sb="3" eb="4">
      <t>オ</t>
    </rPh>
    <rPh sb="4" eb="5">
      <t>ボウ</t>
    </rPh>
    <phoneticPr fontId="4"/>
  </si>
  <si>
    <t>058-239-0090</t>
    <phoneticPr fontId="4"/>
  </si>
  <si>
    <t>部数</t>
  </si>
  <si>
    <t>方県小学校</t>
    <rPh sb="0" eb="1">
      <t>ホウ</t>
    </rPh>
    <rPh sb="1" eb="2">
      <t>ケン</t>
    </rPh>
    <rPh sb="2" eb="5">
      <t>ショウ</t>
    </rPh>
    <phoneticPr fontId="4"/>
  </si>
  <si>
    <t>黒野小学校</t>
    <rPh sb="0" eb="2">
      <t>クロノ</t>
    </rPh>
    <rPh sb="2" eb="5">
      <t>ショウ</t>
    </rPh>
    <phoneticPr fontId="4"/>
  </si>
  <si>
    <t>西郷小学校</t>
    <rPh sb="0" eb="2">
      <t>サイゴウ</t>
    </rPh>
    <rPh sb="2" eb="5">
      <t>ショウ</t>
    </rPh>
    <phoneticPr fontId="4"/>
  </si>
  <si>
    <t>網代小学校</t>
    <rPh sb="0" eb="2">
      <t>アジロ</t>
    </rPh>
    <rPh sb="2" eb="5">
      <t>ショウ</t>
    </rPh>
    <phoneticPr fontId="4"/>
  </si>
  <si>
    <t>岐阜西中学校</t>
    <rPh sb="0" eb="2">
      <t>ギフ</t>
    </rPh>
    <rPh sb="2" eb="3">
      <t>ニシ</t>
    </rPh>
    <rPh sb="3" eb="6">
      <t>チュウ</t>
    </rPh>
    <phoneticPr fontId="4"/>
  </si>
  <si>
    <t>501-1151</t>
    <phoneticPr fontId="4"/>
  </si>
  <si>
    <t>岐阜市川部3-30</t>
    <rPh sb="0" eb="2">
      <t>ギフ</t>
    </rPh>
    <rPh sb="2" eb="4">
      <t>イチカワ</t>
    </rPh>
    <rPh sb="4" eb="5">
      <t>ブ</t>
    </rPh>
    <phoneticPr fontId="4"/>
  </si>
  <si>
    <t>058-239-1444</t>
    <phoneticPr fontId="4"/>
  </si>
  <si>
    <t>七郷小学校</t>
    <rPh sb="0" eb="1">
      <t>ナナ</t>
    </rPh>
    <rPh sb="1" eb="2">
      <t>ゴウ</t>
    </rPh>
    <rPh sb="2" eb="5">
      <t>ショウ</t>
    </rPh>
    <phoneticPr fontId="4"/>
  </si>
  <si>
    <t>合渡小学校</t>
    <rPh sb="0" eb="1">
      <t>ゴウ</t>
    </rPh>
    <rPh sb="1" eb="2">
      <t>ワタリ</t>
    </rPh>
    <rPh sb="2" eb="5">
      <t>シ</t>
    </rPh>
    <phoneticPr fontId="4"/>
  </si>
  <si>
    <t>岐阜特別支援学校</t>
    <rPh sb="0" eb="2">
      <t>ギフ</t>
    </rPh>
    <rPh sb="2" eb="4">
      <t>トクベツ</t>
    </rPh>
    <rPh sb="4" eb="6">
      <t>シエン</t>
    </rPh>
    <rPh sb="6" eb="8">
      <t>ガッコウ</t>
    </rPh>
    <phoneticPr fontId="4"/>
  </si>
  <si>
    <t>岐阜清流中学校</t>
    <rPh sb="0" eb="2">
      <t>ギフ</t>
    </rPh>
    <rPh sb="2" eb="4">
      <t>セイリュウ</t>
    </rPh>
    <rPh sb="4" eb="7">
      <t>チュウ</t>
    </rPh>
    <phoneticPr fontId="4"/>
  </si>
  <si>
    <t>502-0842</t>
    <phoneticPr fontId="4"/>
  </si>
  <si>
    <t>岐阜市早田1901-18</t>
    <rPh sb="0" eb="3">
      <t>ギフシ</t>
    </rPh>
    <rPh sb="3" eb="5">
      <t>ハヤタ</t>
    </rPh>
    <phoneticPr fontId="4"/>
  </si>
  <si>
    <t>058-231-6248</t>
    <phoneticPr fontId="4"/>
  </si>
  <si>
    <t>則武小学校</t>
    <rPh sb="0" eb="2">
      <t>ノリタケ</t>
    </rPh>
    <rPh sb="2" eb="5">
      <t>シ</t>
    </rPh>
    <phoneticPr fontId="4"/>
  </si>
  <si>
    <t>早田小学校</t>
    <rPh sb="0" eb="2">
      <t>ソウデン</t>
    </rPh>
    <rPh sb="2" eb="5">
      <t>ショウ</t>
    </rPh>
    <phoneticPr fontId="4"/>
  </si>
  <si>
    <t>岐阜清流中学校</t>
    <rPh sb="0" eb="2">
      <t>ギフ</t>
    </rPh>
    <rPh sb="2" eb="4">
      <t>セイリュウ</t>
    </rPh>
    <rPh sb="4" eb="7">
      <t>チュウガッコウ</t>
    </rPh>
    <phoneticPr fontId="4"/>
  </si>
  <si>
    <t>岐阜中央中学校</t>
    <rPh sb="0" eb="2">
      <t>ギフ</t>
    </rPh>
    <rPh sb="2" eb="4">
      <t>チュウオウ</t>
    </rPh>
    <rPh sb="4" eb="7">
      <t>チュウ</t>
    </rPh>
    <phoneticPr fontId="4"/>
  </si>
  <si>
    <t>500-8804</t>
    <phoneticPr fontId="4"/>
  </si>
  <si>
    <t>岐阜市京町3-19</t>
    <rPh sb="0" eb="3">
      <t>ギフシ</t>
    </rPh>
    <rPh sb="3" eb="5">
      <t>キョウマチ</t>
    </rPh>
    <phoneticPr fontId="4"/>
  </si>
  <si>
    <t>058-265-1621</t>
    <phoneticPr fontId="4"/>
  </si>
  <si>
    <t>岐阜小学校</t>
    <rPh sb="0" eb="2">
      <t>ギフ</t>
    </rPh>
    <rPh sb="2" eb="5">
      <t>ショウ</t>
    </rPh>
    <phoneticPr fontId="4"/>
  </si>
  <si>
    <t>明郷小学校</t>
    <rPh sb="0" eb="1">
      <t>メイ</t>
    </rPh>
    <rPh sb="1" eb="2">
      <t>ゴウ</t>
    </rPh>
    <rPh sb="2" eb="5">
      <t>ショウガッコウ</t>
    </rPh>
    <phoneticPr fontId="4"/>
  </si>
  <si>
    <t>岐阜中央中学校</t>
    <rPh sb="0" eb="2">
      <t>ギフ</t>
    </rPh>
    <rPh sb="2" eb="4">
      <t>チュウオウ</t>
    </rPh>
    <rPh sb="4" eb="7">
      <t>チュウガッコウ</t>
    </rPh>
    <phoneticPr fontId="4"/>
  </si>
  <si>
    <t>本荘中学校</t>
    <rPh sb="0" eb="2">
      <t>ホンジョウ</t>
    </rPh>
    <rPh sb="2" eb="5">
      <t>チュウ</t>
    </rPh>
    <phoneticPr fontId="4"/>
  </si>
  <si>
    <t>500-8378</t>
    <phoneticPr fontId="4"/>
  </si>
  <si>
    <t>岐阜市雲雀ヶ丘1</t>
    <rPh sb="0" eb="3">
      <t>ギフシ</t>
    </rPh>
    <rPh sb="3" eb="5">
      <t>ヒバリ</t>
    </rPh>
    <rPh sb="6" eb="7">
      <t>オカ</t>
    </rPh>
    <phoneticPr fontId="4"/>
  </si>
  <si>
    <t>058-251-3450</t>
    <phoneticPr fontId="4"/>
  </si>
  <si>
    <t>本荘小学校</t>
    <rPh sb="0" eb="2">
      <t>ホンジョウ</t>
    </rPh>
    <rPh sb="2" eb="5">
      <t>ショウガッコウ</t>
    </rPh>
    <phoneticPr fontId="4"/>
  </si>
  <si>
    <t>徹明さくら小学校</t>
    <rPh sb="0" eb="1">
      <t>テツ</t>
    </rPh>
    <rPh sb="1" eb="2">
      <t>メイ</t>
    </rPh>
    <rPh sb="5" eb="8">
      <t>ショウ</t>
    </rPh>
    <phoneticPr fontId="4"/>
  </si>
  <si>
    <t>本荘中学校</t>
    <rPh sb="0" eb="2">
      <t>ホンジョウ</t>
    </rPh>
    <rPh sb="2" eb="3">
      <t>チュウ</t>
    </rPh>
    <rPh sb="3" eb="5">
      <t>ガッコウ</t>
    </rPh>
    <phoneticPr fontId="4"/>
  </si>
  <si>
    <t>No.3</t>
    <phoneticPr fontId="4"/>
  </si>
  <si>
    <t>梅林中学校</t>
    <rPh sb="0" eb="2">
      <t>バイリン</t>
    </rPh>
    <rPh sb="2" eb="5">
      <t>チュウ</t>
    </rPh>
    <phoneticPr fontId="4"/>
  </si>
  <si>
    <t>500-8146</t>
    <phoneticPr fontId="4"/>
  </si>
  <si>
    <t>岐阜市九重町3-8</t>
    <rPh sb="0" eb="3">
      <t>ギフシ</t>
    </rPh>
    <rPh sb="3" eb="6">
      <t>クノウチョウ</t>
    </rPh>
    <phoneticPr fontId="4"/>
  </si>
  <si>
    <t>058-246-2197</t>
    <phoneticPr fontId="4"/>
  </si>
  <si>
    <t>白山小学校</t>
    <rPh sb="0" eb="2">
      <t>ハクサン</t>
    </rPh>
    <rPh sb="2" eb="5">
      <t>ショウ</t>
    </rPh>
    <phoneticPr fontId="4"/>
  </si>
  <si>
    <t>梅林小学校</t>
    <rPh sb="0" eb="2">
      <t>バイリン</t>
    </rPh>
    <rPh sb="2" eb="5">
      <t>ショウ</t>
    </rPh>
    <phoneticPr fontId="4"/>
  </si>
  <si>
    <t>華陽小学校</t>
    <rPh sb="0" eb="1">
      <t>ハナ</t>
    </rPh>
    <rPh sb="1" eb="2">
      <t>ヨウ</t>
    </rPh>
    <rPh sb="2" eb="5">
      <t>ショウ</t>
    </rPh>
    <phoneticPr fontId="4"/>
  </si>
  <si>
    <t>加納中学校</t>
    <rPh sb="0" eb="2">
      <t>カノウ</t>
    </rPh>
    <rPh sb="2" eb="5">
      <t>チュウ</t>
    </rPh>
    <phoneticPr fontId="4"/>
  </si>
  <si>
    <t>500-8252</t>
    <phoneticPr fontId="4"/>
  </si>
  <si>
    <t>岐阜市加納舟田町9</t>
    <rPh sb="0" eb="3">
      <t>ギフシ</t>
    </rPh>
    <rPh sb="3" eb="8">
      <t>カノウフナダチョウ</t>
    </rPh>
    <phoneticPr fontId="4"/>
  </si>
  <si>
    <t>058-271-3577</t>
    <phoneticPr fontId="4"/>
  </si>
  <si>
    <t>加納小学校</t>
    <rPh sb="0" eb="2">
      <t>カノウ</t>
    </rPh>
    <rPh sb="2" eb="5">
      <t>ショウ</t>
    </rPh>
    <phoneticPr fontId="4"/>
  </si>
  <si>
    <t>茜部小学校</t>
    <rPh sb="0" eb="1">
      <t>アカネ</t>
    </rPh>
    <rPh sb="1" eb="2">
      <t>ブ</t>
    </rPh>
    <rPh sb="2" eb="5">
      <t>ショウ</t>
    </rPh>
    <phoneticPr fontId="4"/>
  </si>
  <si>
    <t>陽南中学校</t>
    <rPh sb="0" eb="2">
      <t>ヨウナン</t>
    </rPh>
    <rPh sb="2" eb="5">
      <t>チュウ</t>
    </rPh>
    <phoneticPr fontId="4"/>
  </si>
  <si>
    <t>500-8353</t>
    <phoneticPr fontId="4"/>
  </si>
  <si>
    <t>岐阜市六条東1-1-1</t>
    <rPh sb="0" eb="3">
      <t>ギフシ</t>
    </rPh>
    <rPh sb="3" eb="5">
      <t>６ジョウ</t>
    </rPh>
    <rPh sb="5" eb="6">
      <t>ヒガシ</t>
    </rPh>
    <phoneticPr fontId="4"/>
  </si>
  <si>
    <t>058-274-0055</t>
    <phoneticPr fontId="4"/>
  </si>
  <si>
    <t>加納西小学校</t>
    <rPh sb="0" eb="2">
      <t>カノウ</t>
    </rPh>
    <rPh sb="2" eb="3">
      <t>ニシ</t>
    </rPh>
    <rPh sb="3" eb="6">
      <t>ショウ</t>
    </rPh>
    <phoneticPr fontId="4"/>
  </si>
  <si>
    <t>三里小学校</t>
    <rPh sb="0" eb="2">
      <t>ミサト</t>
    </rPh>
    <rPh sb="2" eb="5">
      <t>ショウ</t>
    </rPh>
    <phoneticPr fontId="4"/>
  </si>
  <si>
    <t>陽南中学校</t>
    <rPh sb="0" eb="1">
      <t>ヨウ</t>
    </rPh>
    <rPh sb="1" eb="2">
      <t>ミナミ</t>
    </rPh>
    <rPh sb="2" eb="5">
      <t>チュウ</t>
    </rPh>
    <phoneticPr fontId="4"/>
  </si>
  <si>
    <t>境川中学校</t>
    <rPh sb="0" eb="2">
      <t>サカイガワ</t>
    </rPh>
    <rPh sb="2" eb="5">
      <t>チュウ</t>
    </rPh>
    <phoneticPr fontId="4"/>
  </si>
  <si>
    <t>501-6121</t>
    <phoneticPr fontId="4"/>
  </si>
  <si>
    <t>岐阜市柳津町佐波1942</t>
    <rPh sb="0" eb="3">
      <t>ギフシ</t>
    </rPh>
    <rPh sb="3" eb="6">
      <t>ヤナイヅチョウ</t>
    </rPh>
    <rPh sb="6" eb="8">
      <t>サバ</t>
    </rPh>
    <phoneticPr fontId="4"/>
  </si>
  <si>
    <t>058-279-0009</t>
    <phoneticPr fontId="4"/>
  </si>
  <si>
    <t>旦格小学校</t>
    <rPh sb="0" eb="1">
      <t>タン</t>
    </rPh>
    <rPh sb="1" eb="2">
      <t>カク</t>
    </rPh>
    <rPh sb="2" eb="5">
      <t>ショウ</t>
    </rPh>
    <phoneticPr fontId="4"/>
  </si>
  <si>
    <t>鶉小学校</t>
    <rPh sb="0" eb="1">
      <t>ウズラ</t>
    </rPh>
    <rPh sb="1" eb="4">
      <t>ショウ</t>
    </rPh>
    <phoneticPr fontId="4"/>
  </si>
  <si>
    <t>柳津小学校</t>
    <rPh sb="0" eb="1">
      <t>ヤナギ</t>
    </rPh>
    <rPh sb="1" eb="2">
      <t>ツ</t>
    </rPh>
    <rPh sb="2" eb="5">
      <t>ショウ</t>
    </rPh>
    <phoneticPr fontId="4"/>
  </si>
  <si>
    <t>境川中学校</t>
    <rPh sb="0" eb="1">
      <t>サカイ</t>
    </rPh>
    <rPh sb="1" eb="2">
      <t>カワ</t>
    </rPh>
    <rPh sb="2" eb="5">
      <t>チュウ</t>
    </rPh>
    <phoneticPr fontId="4"/>
  </si>
  <si>
    <t>精華中学校</t>
    <rPh sb="0" eb="1">
      <t>セイ</t>
    </rPh>
    <rPh sb="1" eb="2">
      <t>ハナ</t>
    </rPh>
    <rPh sb="2" eb="5">
      <t>チュウ</t>
    </rPh>
    <phoneticPr fontId="4"/>
  </si>
  <si>
    <t>501-0112</t>
    <phoneticPr fontId="4"/>
  </si>
  <si>
    <t>岐阜市鏡島精華1-11-27</t>
    <rPh sb="0" eb="3">
      <t>ギフシ</t>
    </rPh>
    <rPh sb="3" eb="4">
      <t>カガミ</t>
    </rPh>
    <rPh sb="4" eb="5">
      <t>シマ</t>
    </rPh>
    <rPh sb="5" eb="7">
      <t>セイカ</t>
    </rPh>
    <phoneticPr fontId="4"/>
  </si>
  <si>
    <t>058-251-1515</t>
    <phoneticPr fontId="4"/>
  </si>
  <si>
    <t>市橋小学校</t>
    <rPh sb="0" eb="2">
      <t>イチハシ</t>
    </rPh>
    <rPh sb="2" eb="5">
      <t>ショウ</t>
    </rPh>
    <phoneticPr fontId="4"/>
  </si>
  <si>
    <t>鏡島小学校</t>
    <rPh sb="0" eb="2">
      <t>カガシマ</t>
    </rPh>
    <rPh sb="2" eb="5">
      <t>ショウ</t>
    </rPh>
    <phoneticPr fontId="4"/>
  </si>
  <si>
    <t>No.4</t>
    <phoneticPr fontId="4"/>
  </si>
  <si>
    <t>厚見中学校</t>
    <rPh sb="0" eb="2">
      <t>アツミ</t>
    </rPh>
    <rPh sb="2" eb="5">
      <t>チュウ</t>
    </rPh>
    <phoneticPr fontId="4"/>
  </si>
  <si>
    <t>500-8245</t>
    <phoneticPr fontId="4"/>
  </si>
  <si>
    <t>岐阜市上川手262-1</t>
    <rPh sb="0" eb="3">
      <t>ギフシ</t>
    </rPh>
    <rPh sb="3" eb="4">
      <t>ウエ</t>
    </rPh>
    <rPh sb="4" eb="6">
      <t>カワテ</t>
    </rPh>
    <phoneticPr fontId="4"/>
  </si>
  <si>
    <t>058-246-0355</t>
    <phoneticPr fontId="4"/>
  </si>
  <si>
    <t>厚見小学校</t>
    <rPh sb="0" eb="2">
      <t>アツミ</t>
    </rPh>
    <rPh sb="2" eb="5">
      <t>ショウ</t>
    </rPh>
    <phoneticPr fontId="4"/>
  </si>
  <si>
    <t>岐阜大学教育学部附属中学校</t>
    <rPh sb="0" eb="2">
      <t>ギフ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チュウ</t>
    </rPh>
    <phoneticPr fontId="4"/>
  </si>
  <si>
    <t>500-8482</t>
    <phoneticPr fontId="4"/>
  </si>
  <si>
    <t>岐阜市加納大手町74</t>
    <rPh sb="0" eb="3">
      <t>ギフシ</t>
    </rPh>
    <rPh sb="3" eb="8">
      <t>カノウオオテマチ</t>
    </rPh>
    <phoneticPr fontId="4"/>
  </si>
  <si>
    <t>058-271-0320</t>
    <phoneticPr fontId="4"/>
  </si>
  <si>
    <t>岐阜大学教育学部附属
小学校・中学校</t>
    <rPh sb="0" eb="2">
      <t>ギフ</t>
    </rPh>
    <rPh sb="2" eb="4">
      <t>ダイガク</t>
    </rPh>
    <rPh sb="4" eb="6">
      <t>キョウイク</t>
    </rPh>
    <rPh sb="6" eb="8">
      <t>ガクブ</t>
    </rPh>
    <rPh sb="8" eb="10">
      <t>フゾク</t>
    </rPh>
    <rPh sb="11" eb="14">
      <t>ショウ</t>
    </rPh>
    <rPh sb="15" eb="18">
      <t>チュウ</t>
    </rPh>
    <phoneticPr fontId="4"/>
  </si>
  <si>
    <t>長森中学校</t>
    <rPh sb="0" eb="1">
      <t>ナガ</t>
    </rPh>
    <rPh sb="1" eb="2">
      <t>モリ</t>
    </rPh>
    <rPh sb="2" eb="5">
      <t>チュウ</t>
    </rPh>
    <phoneticPr fontId="4"/>
  </si>
  <si>
    <t>500-8226</t>
    <phoneticPr fontId="4"/>
  </si>
  <si>
    <t>岐阜市野一色4-11-1</t>
    <rPh sb="0" eb="3">
      <t>ギフシ</t>
    </rPh>
    <rPh sb="3" eb="6">
      <t>ノイシキ</t>
    </rPh>
    <phoneticPr fontId="4"/>
  </si>
  <si>
    <t>058-245-5191</t>
    <phoneticPr fontId="4"/>
  </si>
  <si>
    <t>日野小学校</t>
    <rPh sb="0" eb="2">
      <t>ヒノ</t>
    </rPh>
    <rPh sb="2" eb="5">
      <t>ショウ</t>
    </rPh>
    <phoneticPr fontId="4"/>
  </si>
  <si>
    <t>長森北小学校</t>
    <rPh sb="0" eb="2">
      <t>ナガモリ</t>
    </rPh>
    <rPh sb="2" eb="3">
      <t>キタ</t>
    </rPh>
    <rPh sb="3" eb="6">
      <t>ショウ</t>
    </rPh>
    <phoneticPr fontId="4"/>
  </si>
  <si>
    <t>長森西小学校</t>
    <rPh sb="0" eb="2">
      <t>ナガモリ</t>
    </rPh>
    <rPh sb="2" eb="3">
      <t>ニシ</t>
    </rPh>
    <rPh sb="3" eb="6">
      <t>ショウ</t>
    </rPh>
    <phoneticPr fontId="4"/>
  </si>
  <si>
    <t>長森東小学校</t>
    <rPh sb="0" eb="2">
      <t>ナガモリ</t>
    </rPh>
    <rPh sb="2" eb="3">
      <t>ヒガシ</t>
    </rPh>
    <rPh sb="3" eb="6">
      <t>ショウ</t>
    </rPh>
    <phoneticPr fontId="4"/>
  </si>
  <si>
    <t>長森中学校</t>
    <rPh sb="0" eb="2">
      <t>ナガモリ</t>
    </rPh>
    <rPh sb="2" eb="5">
      <t>チュウ</t>
    </rPh>
    <phoneticPr fontId="4"/>
  </si>
  <si>
    <t>長森南中学校</t>
    <rPh sb="0" eb="1">
      <t>チョウ</t>
    </rPh>
    <rPh sb="1" eb="3">
      <t>モリミナミ</t>
    </rPh>
    <rPh sb="3" eb="4">
      <t>チュウ</t>
    </rPh>
    <rPh sb="4" eb="6">
      <t>ガッコウ</t>
    </rPh>
    <phoneticPr fontId="4"/>
  </si>
  <si>
    <t>500-8237</t>
    <phoneticPr fontId="4"/>
  </si>
  <si>
    <t>岐阜市切通2-11-1</t>
    <rPh sb="0" eb="3">
      <t>ギフシ</t>
    </rPh>
    <rPh sb="3" eb="4">
      <t>キリ</t>
    </rPh>
    <rPh sb="4" eb="5">
      <t>ツウ</t>
    </rPh>
    <phoneticPr fontId="4"/>
  </si>
  <si>
    <t>058-246-7140</t>
    <phoneticPr fontId="4"/>
  </si>
  <si>
    <t>長森南小学校</t>
    <rPh sb="0" eb="2">
      <t>ナガモリ</t>
    </rPh>
    <rPh sb="2" eb="3">
      <t>ミナミ</t>
    </rPh>
    <rPh sb="3" eb="6">
      <t>ショウ</t>
    </rPh>
    <phoneticPr fontId="4"/>
  </si>
  <si>
    <t>長森南中学校</t>
    <rPh sb="0" eb="2">
      <t>ナガモリ</t>
    </rPh>
    <rPh sb="2" eb="3">
      <t>ミナミ</t>
    </rPh>
    <rPh sb="3" eb="6">
      <t>チュウ</t>
    </rPh>
    <phoneticPr fontId="4"/>
  </si>
  <si>
    <t>藍川中学校</t>
    <rPh sb="0" eb="2">
      <t>アイカワ</t>
    </rPh>
    <rPh sb="2" eb="5">
      <t>チュウ</t>
    </rPh>
    <phoneticPr fontId="4"/>
  </si>
  <si>
    <t>501-3134</t>
    <phoneticPr fontId="4"/>
  </si>
  <si>
    <t>岐阜市芥見4-157</t>
    <rPh sb="0" eb="3">
      <t>ギフシ</t>
    </rPh>
    <rPh sb="3" eb="5">
      <t>アクタミ</t>
    </rPh>
    <phoneticPr fontId="4"/>
  </si>
  <si>
    <t>058-243-1019</t>
    <phoneticPr fontId="4"/>
  </si>
  <si>
    <t>岩小学校</t>
    <rPh sb="0" eb="1">
      <t>イワ</t>
    </rPh>
    <rPh sb="1" eb="4">
      <t>ショウ</t>
    </rPh>
    <phoneticPr fontId="4"/>
  </si>
  <si>
    <t>芥見小学校</t>
    <rPh sb="0" eb="2">
      <t>アクタミ</t>
    </rPh>
    <rPh sb="2" eb="5">
      <t>ショウ</t>
    </rPh>
    <phoneticPr fontId="4"/>
  </si>
  <si>
    <t>藍川北中学校</t>
    <rPh sb="0" eb="2">
      <t>アイカワ</t>
    </rPh>
    <rPh sb="2" eb="3">
      <t>キタ</t>
    </rPh>
    <rPh sb="3" eb="6">
      <t>チュウ</t>
    </rPh>
    <phoneticPr fontId="4"/>
  </si>
  <si>
    <t>501-3107</t>
    <phoneticPr fontId="4"/>
  </si>
  <si>
    <t>岐阜市加野2-23-1</t>
    <rPh sb="0" eb="3">
      <t>ギフシ</t>
    </rPh>
    <rPh sb="3" eb="5">
      <t>カノ</t>
    </rPh>
    <phoneticPr fontId="4"/>
  </si>
  <si>
    <t>058-241-6477</t>
    <phoneticPr fontId="4"/>
  </si>
  <si>
    <t>藍川北学園</t>
    <rPh sb="0" eb="5">
      <t>アイカワキタガクエン</t>
    </rPh>
    <phoneticPr fontId="4"/>
  </si>
  <si>
    <t>藍川東中学校</t>
    <rPh sb="0" eb="2">
      <t>アイカワ</t>
    </rPh>
    <rPh sb="2" eb="3">
      <t>ヒガシ</t>
    </rPh>
    <rPh sb="3" eb="6">
      <t>チュウ</t>
    </rPh>
    <phoneticPr fontId="4"/>
  </si>
  <si>
    <t>501-3122</t>
    <phoneticPr fontId="4"/>
  </si>
  <si>
    <t>岐阜市大洞紅葉が丘6-22-3</t>
    <rPh sb="0" eb="3">
      <t>ギフシ</t>
    </rPh>
    <rPh sb="3" eb="7">
      <t>オオボラモミジ</t>
    </rPh>
    <rPh sb="8" eb="9">
      <t>オカ</t>
    </rPh>
    <phoneticPr fontId="4"/>
  </si>
  <si>
    <t>058-241-1311</t>
    <phoneticPr fontId="4"/>
  </si>
  <si>
    <t>芥見東小学校</t>
    <rPh sb="0" eb="2">
      <t>アクタミ</t>
    </rPh>
    <rPh sb="2" eb="3">
      <t>ヒガシ</t>
    </rPh>
    <rPh sb="3" eb="6">
      <t>シ</t>
    </rPh>
    <phoneticPr fontId="4"/>
  </si>
  <si>
    <t>草潤中学校</t>
    <rPh sb="0" eb="1">
      <t>クサ</t>
    </rPh>
    <rPh sb="1" eb="2">
      <t>ウルオ</t>
    </rPh>
    <rPh sb="2" eb="5">
      <t>チュウガッコウ</t>
    </rPh>
    <phoneticPr fontId="4"/>
  </si>
  <si>
    <t>500-8847</t>
    <phoneticPr fontId="4"/>
  </si>
  <si>
    <t>岐阜市金宝町4-1</t>
    <rPh sb="0" eb="3">
      <t>ギフシ</t>
    </rPh>
    <rPh sb="3" eb="6">
      <t>キンポウチョウ</t>
    </rPh>
    <phoneticPr fontId="4"/>
  </si>
  <si>
    <t>058-263-3801</t>
    <phoneticPr fontId="4"/>
  </si>
  <si>
    <r>
      <t>【報告用紙６】　　　　　　　　　　　　令和</t>
    </r>
    <r>
      <rPr>
        <sz val="14"/>
        <rFont val="ＭＳ 明朝"/>
        <family val="1"/>
        <charset val="128"/>
      </rPr>
      <t>８年度</t>
    </r>
  </si>
  <si>
    <r>
      <t>【報告用紙６】　　　　　　　　　　　　令和</t>
    </r>
    <r>
      <rPr>
        <sz val="14"/>
        <rFont val="ＭＳ 明朝"/>
        <family val="1"/>
        <charset val="128"/>
      </rPr>
      <t>８年度</t>
    </r>
    <rPh sb="1" eb="3">
      <t>ホウコク</t>
    </rPh>
    <rPh sb="3" eb="5">
      <t>ヨウシ</t>
    </rPh>
    <rPh sb="19" eb="20">
      <t>レイ</t>
    </rPh>
    <rPh sb="20" eb="21">
      <t>ワ</t>
    </rPh>
    <rPh sb="22" eb="24">
      <t>ネンド</t>
    </rPh>
    <phoneticPr fontId="4"/>
  </si>
  <si>
    <t>羽島市ＰＴＡ連合会</t>
    <rPh sb="0" eb="2">
      <t>ハシマ</t>
    </rPh>
    <rPh sb="2" eb="3">
      <t>シ</t>
    </rPh>
    <rPh sb="6" eb="9">
      <t>レンゴウカイ</t>
    </rPh>
    <phoneticPr fontId="4"/>
  </si>
  <si>
    <t>羽島市</t>
    <rPh sb="0" eb="2">
      <t>ハシマ</t>
    </rPh>
    <rPh sb="2" eb="3">
      <t>シ</t>
    </rPh>
    <phoneticPr fontId="4"/>
  </si>
  <si>
    <t>羽島市教育委員会
学校教育課</t>
    <rPh sb="0" eb="3">
      <t>ハシマシ</t>
    </rPh>
    <rPh sb="3" eb="5">
      <t>キョウイク</t>
    </rPh>
    <rPh sb="5" eb="7">
      <t>イイン</t>
    </rPh>
    <rPh sb="7" eb="8">
      <t>カイ</t>
    </rPh>
    <rPh sb="9" eb="11">
      <t>ガッコウ</t>
    </rPh>
    <rPh sb="11" eb="13">
      <t>キョウイク</t>
    </rPh>
    <rPh sb="13" eb="14">
      <t>カ</t>
    </rPh>
    <phoneticPr fontId="4"/>
  </si>
  <si>
    <t>501-6292</t>
    <phoneticPr fontId="4"/>
  </si>
  <si>
    <t>羽島市竹鼻町55</t>
    <rPh sb="0" eb="3">
      <t>ハシマシ</t>
    </rPh>
    <rPh sb="3" eb="6">
      <t>タケハナチョウ</t>
    </rPh>
    <phoneticPr fontId="4"/>
  </si>
  <si>
    <t>058-393-4674</t>
    <phoneticPr fontId="4"/>
  </si>
  <si>
    <t>足近小学校</t>
    <rPh sb="0" eb="1">
      <t>アシ</t>
    </rPh>
    <rPh sb="1" eb="2">
      <t>コン</t>
    </rPh>
    <rPh sb="2" eb="5">
      <t>ショウガッコウ</t>
    </rPh>
    <phoneticPr fontId="4"/>
  </si>
  <si>
    <t>小熊小学校</t>
    <rPh sb="0" eb="2">
      <t>コグマ</t>
    </rPh>
    <rPh sb="2" eb="3">
      <t>ショウ</t>
    </rPh>
    <rPh sb="3" eb="5">
      <t>ガッコウ</t>
    </rPh>
    <phoneticPr fontId="4"/>
  </si>
  <si>
    <t>正木小学校</t>
    <rPh sb="0" eb="1">
      <t>マサ</t>
    </rPh>
    <rPh sb="1" eb="2">
      <t>キ</t>
    </rPh>
    <rPh sb="2" eb="3">
      <t>ショウ</t>
    </rPh>
    <rPh sb="3" eb="5">
      <t>ガッコウ</t>
    </rPh>
    <phoneticPr fontId="4"/>
  </si>
  <si>
    <t>竹鼻小学校</t>
    <rPh sb="0" eb="2">
      <t>タケハナ</t>
    </rPh>
    <rPh sb="2" eb="5">
      <t>ショウガッコウ</t>
    </rPh>
    <phoneticPr fontId="4"/>
  </si>
  <si>
    <t>中央小学校</t>
    <rPh sb="0" eb="2">
      <t>チュウオウ</t>
    </rPh>
    <rPh sb="2" eb="3">
      <t>ショウ</t>
    </rPh>
    <rPh sb="3" eb="5">
      <t>ガッコウ</t>
    </rPh>
    <phoneticPr fontId="4"/>
  </si>
  <si>
    <t>福寿小学校</t>
    <rPh sb="0" eb="2">
      <t>フクジュ</t>
    </rPh>
    <rPh sb="2" eb="3">
      <t>ショウ</t>
    </rPh>
    <rPh sb="3" eb="5">
      <t>ガッコウ</t>
    </rPh>
    <phoneticPr fontId="4"/>
  </si>
  <si>
    <t>堀津小学校</t>
    <rPh sb="0" eb="1">
      <t>ホリ</t>
    </rPh>
    <rPh sb="1" eb="2">
      <t>ツ</t>
    </rPh>
    <rPh sb="2" eb="3">
      <t>ショウ</t>
    </rPh>
    <rPh sb="3" eb="5">
      <t>ガッコウ</t>
    </rPh>
    <phoneticPr fontId="4"/>
  </si>
  <si>
    <t>中島小学校</t>
    <rPh sb="0" eb="2">
      <t>ナカシマ</t>
    </rPh>
    <rPh sb="2" eb="3">
      <t>ショウ</t>
    </rPh>
    <rPh sb="3" eb="5">
      <t>ガッコウ</t>
    </rPh>
    <phoneticPr fontId="4"/>
  </si>
  <si>
    <t>羽島中学校</t>
    <rPh sb="0" eb="2">
      <t>ハシマ</t>
    </rPh>
    <rPh sb="2" eb="3">
      <t>チュウ</t>
    </rPh>
    <rPh sb="3" eb="5">
      <t>ガッコウ</t>
    </rPh>
    <phoneticPr fontId="4"/>
  </si>
  <si>
    <t>竹鼻中学校</t>
    <rPh sb="0" eb="2">
      <t>タケハナ</t>
    </rPh>
    <rPh sb="2" eb="3">
      <t>チュウ</t>
    </rPh>
    <rPh sb="3" eb="5">
      <t>ガッコウ</t>
    </rPh>
    <phoneticPr fontId="4"/>
  </si>
  <si>
    <t>中央中学校</t>
    <rPh sb="0" eb="2">
      <t>チュウオウ</t>
    </rPh>
    <rPh sb="2" eb="3">
      <t>チュウ</t>
    </rPh>
    <rPh sb="3" eb="5">
      <t>ガッコウ</t>
    </rPh>
    <phoneticPr fontId="4"/>
  </si>
  <si>
    <t>中島中学校</t>
    <rPh sb="0" eb="2">
      <t>ナカシマ</t>
    </rPh>
    <rPh sb="2" eb="3">
      <t>チュウ</t>
    </rPh>
    <rPh sb="3" eb="5">
      <t>ガッコウ</t>
    </rPh>
    <phoneticPr fontId="4"/>
  </si>
  <si>
    <t>桑原学園</t>
    <rPh sb="0" eb="2">
      <t>クワバラ</t>
    </rPh>
    <rPh sb="2" eb="4">
      <t>ガクエン</t>
    </rPh>
    <phoneticPr fontId="4"/>
  </si>
  <si>
    <t>「岐阜県ＰＴＡ新聞」発送先及び部数連絡表</t>
  </si>
  <si>
    <t>連合会名</t>
  </si>
  <si>
    <t>各務原市ＰＴＡ連合会</t>
  </si>
  <si>
    <r>
      <rPr>
        <sz val="14"/>
        <rFont val="ＭＳ 明朝"/>
        <family val="1"/>
        <charset val="128"/>
      </rPr>
      <t>No.</t>
    </r>
    <r>
      <rPr>
        <sz val="14"/>
        <rFont val="DejaVu Sans"/>
        <family val="2"/>
      </rPr>
      <t>１</t>
    </r>
  </si>
  <si>
    <t>No.</t>
  </si>
  <si>
    <t>郡・市名</t>
  </si>
  <si>
    <t>発送先</t>
  </si>
  <si>
    <t>郵便番号</t>
  </si>
  <si>
    <t>住　所</t>
  </si>
  <si>
    <t>電話番号</t>
  </si>
  <si>
    <t>各務原市</t>
  </si>
  <si>
    <t>那加中学校</t>
  </si>
  <si>
    <t>504-0022</t>
  </si>
  <si>
    <r>
      <rPr>
        <sz val="10"/>
        <rFont val="DejaVu Sans"/>
        <family val="2"/>
      </rPr>
      <t>各務原市那加東亜町</t>
    </r>
    <r>
      <rPr>
        <sz val="10"/>
        <rFont val="ＭＳ 明朝"/>
        <family val="1"/>
        <charset val="128"/>
      </rPr>
      <t>48</t>
    </r>
  </si>
  <si>
    <t>058-389-2281</t>
  </si>
  <si>
    <t>単Ｐ名</t>
  </si>
  <si>
    <t>印刷部数</t>
  </si>
  <si>
    <t>那加第一小学校</t>
  </si>
  <si>
    <t>那加第三小学校</t>
  </si>
  <si>
    <t>桜丘中学校</t>
  </si>
  <si>
    <t>504-0838</t>
  </si>
  <si>
    <r>
      <rPr>
        <sz val="10"/>
        <rFont val="DejaVu Sans"/>
        <family val="2"/>
      </rPr>
      <t>各務原市那加不動丘</t>
    </r>
    <r>
      <rPr>
        <sz val="10"/>
        <rFont val="ＭＳ 明朝"/>
        <family val="1"/>
        <charset val="128"/>
      </rPr>
      <t>1-77</t>
    </r>
  </si>
  <si>
    <t>058-389-2131</t>
  </si>
  <si>
    <t>那加第二小学校</t>
  </si>
  <si>
    <t>尾崎小学校</t>
  </si>
  <si>
    <t>稲羽中学校</t>
  </si>
  <si>
    <t>504-0927</t>
  </si>
  <si>
    <r>
      <rPr>
        <sz val="11"/>
        <rFont val="DejaVu Sans"/>
        <family val="2"/>
      </rPr>
      <t>各務原市上戸町</t>
    </r>
    <r>
      <rPr>
        <sz val="11"/>
        <rFont val="ＭＳ 明朝"/>
        <family val="1"/>
        <charset val="128"/>
      </rPr>
      <t>5-40</t>
    </r>
  </si>
  <si>
    <t>058-383-3356</t>
  </si>
  <si>
    <t>稲羽西小学校</t>
  </si>
  <si>
    <t>稲羽東小学校</t>
  </si>
  <si>
    <t>鵜沼中学校</t>
  </si>
  <si>
    <t>509-0136</t>
  </si>
  <si>
    <r>
      <rPr>
        <sz val="11"/>
        <rFont val="DejaVu Sans"/>
        <family val="2"/>
      </rPr>
      <t>各務原市松が丘</t>
    </r>
    <r>
      <rPr>
        <sz val="11"/>
        <rFont val="ＭＳ 明朝"/>
        <family val="1"/>
        <charset val="128"/>
      </rPr>
      <t>2-100</t>
    </r>
  </si>
  <si>
    <t>058-384-0323</t>
  </si>
  <si>
    <t>鵜沼第一小学校</t>
  </si>
  <si>
    <t>八木山小学校</t>
  </si>
  <si>
    <t>各務小学校</t>
  </si>
  <si>
    <t>合　計</t>
  </si>
  <si>
    <t>No.2</t>
  </si>
  <si>
    <t>緑陽中学校</t>
  </si>
  <si>
    <t>509-0112</t>
  </si>
  <si>
    <r>
      <rPr>
        <sz val="10"/>
        <rFont val="DejaVu Sans"/>
        <family val="2"/>
      </rPr>
      <t>各務原市緑苑北</t>
    </r>
    <r>
      <rPr>
        <sz val="10"/>
        <rFont val="ＭＳ 明朝"/>
        <family val="1"/>
        <charset val="128"/>
      </rPr>
      <t>1-4</t>
    </r>
  </si>
  <si>
    <t>058-384-6725</t>
  </si>
  <si>
    <t>鵜沼第三小学校</t>
  </si>
  <si>
    <t>緑苑小学校</t>
  </si>
  <si>
    <t>蘇原中学校</t>
  </si>
  <si>
    <t>504-0843</t>
  </si>
  <si>
    <r>
      <rPr>
        <sz val="10"/>
        <rFont val="DejaVu Sans"/>
        <family val="2"/>
      </rPr>
      <t>各務原市蘇原青雲町</t>
    </r>
    <r>
      <rPr>
        <sz val="10"/>
        <rFont val="ＭＳ 明朝"/>
        <family val="1"/>
        <charset val="128"/>
      </rPr>
      <t>1-10</t>
    </r>
  </si>
  <si>
    <t>058-389-2283</t>
  </si>
  <si>
    <t>蘇原第一小学校</t>
  </si>
  <si>
    <t>蘇原第二小学校</t>
  </si>
  <si>
    <t>中央中学校</t>
  </si>
  <si>
    <t>509-0106</t>
  </si>
  <si>
    <r>
      <rPr>
        <sz val="11"/>
        <rFont val="DejaVu Sans"/>
        <family val="2"/>
      </rPr>
      <t>各務原市各務西町</t>
    </r>
    <r>
      <rPr>
        <sz val="11"/>
        <rFont val="ＭＳ 明朝"/>
        <family val="1"/>
        <charset val="128"/>
      </rPr>
      <t>4-358-1</t>
    </r>
  </si>
  <si>
    <t>058-389-3881</t>
  </si>
  <si>
    <t>鵜沼第二小学校</t>
  </si>
  <si>
    <t>陵南小学校</t>
  </si>
  <si>
    <t>中央小学校</t>
  </si>
  <si>
    <t>川島中学校</t>
  </si>
  <si>
    <t>501-6025</t>
  </si>
  <si>
    <r>
      <rPr>
        <sz val="11"/>
        <rFont val="DejaVu Sans"/>
        <family val="2"/>
      </rPr>
      <t>各務原市川島河田町</t>
    </r>
    <r>
      <rPr>
        <sz val="11"/>
        <rFont val="ＭＳ 明朝"/>
        <family val="1"/>
        <charset val="128"/>
      </rPr>
      <t>1028-1</t>
    </r>
  </si>
  <si>
    <t>058-689-2700</t>
  </si>
  <si>
    <t>川島小学校</t>
  </si>
  <si>
    <r>
      <t>【報告用紙６】　　　　　　　　　　　　令和</t>
    </r>
    <r>
      <rPr>
        <sz val="14"/>
        <rFont val="ＭＳ ゴシック"/>
        <family val="3"/>
        <charset val="128"/>
      </rPr>
      <t>７年度</t>
    </r>
  </si>
  <si>
    <t>羽島郡ＰＴＡ連合会</t>
    <rPh sb="0" eb="2">
      <t>ハシマ</t>
    </rPh>
    <rPh sb="2" eb="3">
      <t>グン</t>
    </rPh>
    <rPh sb="6" eb="9">
      <t>レンゴウカイ</t>
    </rPh>
    <phoneticPr fontId="4"/>
  </si>
  <si>
    <r>
      <t>･</t>
    </r>
    <r>
      <rPr>
        <b/>
        <u/>
        <sz val="10.5"/>
        <rFont val="ＭＳ 明朝"/>
        <family val="1"/>
        <charset val="128"/>
      </rPr>
      <t>Eﾒｰﾙ送信</t>
    </r>
    <r>
      <rPr>
        <sz val="10.5"/>
        <rFont val="ＭＳ 明朝"/>
        <family val="1"/>
        <charset val="128"/>
      </rPr>
      <t xml:space="preserve">･･会員数欄に（世帯数+職員数）のみご入力願います。印刷部数は予備を含めて切上げ、自動計算されます。
</t>
    </r>
    <r>
      <rPr>
        <b/>
        <sz val="10.5"/>
        <rFont val="ＭＳ 明朝"/>
        <family val="1"/>
        <charset val="128"/>
      </rPr>
      <t>･</t>
    </r>
    <r>
      <rPr>
        <b/>
        <u/>
        <sz val="10.5"/>
        <rFont val="ＭＳ 明朝"/>
        <family val="1"/>
        <charset val="128"/>
      </rPr>
      <t>FAX 送信</t>
    </r>
    <r>
      <rPr>
        <sz val="10.5"/>
        <rFont val="ＭＳ 明朝"/>
        <family val="1"/>
        <charset val="128"/>
      </rPr>
      <t>･･ﾊﾟｿｺﾝ入力の場合は上記と同じです。手書きの場合は会員数欄のみご記入下さい。</t>
    </r>
  </si>
  <si>
    <t>羽島郡</t>
    <rPh sb="0" eb="2">
      <t>ハシマ</t>
    </rPh>
    <rPh sb="2" eb="3">
      <t>グン</t>
    </rPh>
    <phoneticPr fontId="4"/>
  </si>
  <si>
    <t>羽島郡二町教育委員会</t>
    <rPh sb="0" eb="3">
      <t>ハシマグン</t>
    </rPh>
    <rPh sb="3" eb="5">
      <t>ニチョウ</t>
    </rPh>
    <rPh sb="5" eb="7">
      <t>キョウイク</t>
    </rPh>
    <rPh sb="7" eb="10">
      <t>イインカイ</t>
    </rPh>
    <phoneticPr fontId="4"/>
  </si>
  <si>
    <t>501-6197</t>
    <phoneticPr fontId="4"/>
  </si>
  <si>
    <t>羽島郡岐南町八剣7-107</t>
    <rPh sb="0" eb="3">
      <t>ハシマグン</t>
    </rPh>
    <rPh sb="3" eb="5">
      <t>ギナン</t>
    </rPh>
    <rPh sb="5" eb="6">
      <t>チョウ</t>
    </rPh>
    <rPh sb="6" eb="8">
      <t>ヤツルギ</t>
    </rPh>
    <phoneticPr fontId="4"/>
  </si>
  <si>
    <t>058-245-1133</t>
    <phoneticPr fontId="4"/>
  </si>
  <si>
    <t>会員数</t>
    <rPh sb="0" eb="3">
      <t>カイインスウ</t>
    </rPh>
    <phoneticPr fontId="4"/>
  </si>
  <si>
    <t>岐南町立東小学校</t>
    <rPh sb="0" eb="2">
      <t>ギナン</t>
    </rPh>
    <rPh sb="2" eb="3">
      <t>チョウ</t>
    </rPh>
    <rPh sb="3" eb="4">
      <t>リツ</t>
    </rPh>
    <rPh sb="4" eb="5">
      <t>ヒガシ</t>
    </rPh>
    <rPh sb="5" eb="6">
      <t>ショウ</t>
    </rPh>
    <rPh sb="6" eb="8">
      <t>ガッコウ</t>
    </rPh>
    <phoneticPr fontId="4"/>
  </si>
  <si>
    <t>岐南町立西小学校</t>
    <rPh sb="0" eb="2">
      <t>ギナン</t>
    </rPh>
    <rPh sb="2" eb="3">
      <t>チョウ</t>
    </rPh>
    <rPh sb="3" eb="4">
      <t>リツ</t>
    </rPh>
    <rPh sb="4" eb="5">
      <t>ニシ</t>
    </rPh>
    <rPh sb="5" eb="8">
      <t>ショウガッコウ</t>
    </rPh>
    <phoneticPr fontId="4"/>
  </si>
  <si>
    <t>岐南町立北小学校</t>
    <rPh sb="0" eb="2">
      <t>ギナン</t>
    </rPh>
    <rPh sb="2" eb="3">
      <t>チョウ</t>
    </rPh>
    <rPh sb="3" eb="4">
      <t>リツ</t>
    </rPh>
    <rPh sb="4" eb="5">
      <t>キタ</t>
    </rPh>
    <rPh sb="5" eb="6">
      <t>ショウ</t>
    </rPh>
    <rPh sb="6" eb="8">
      <t>ガッコウ</t>
    </rPh>
    <phoneticPr fontId="4"/>
  </si>
  <si>
    <t>笠松町立笠松小学校</t>
    <rPh sb="0" eb="2">
      <t>カサマツ</t>
    </rPh>
    <rPh sb="2" eb="3">
      <t>チョウ</t>
    </rPh>
    <rPh sb="3" eb="4">
      <t>リツ</t>
    </rPh>
    <rPh sb="4" eb="6">
      <t>カサマツ</t>
    </rPh>
    <rPh sb="6" eb="7">
      <t>ショウ</t>
    </rPh>
    <rPh sb="7" eb="9">
      <t>ガッコウ</t>
    </rPh>
    <phoneticPr fontId="4"/>
  </si>
  <si>
    <t>笠松町立松枝小学校</t>
    <rPh sb="0" eb="2">
      <t>カサマツ</t>
    </rPh>
    <rPh sb="2" eb="3">
      <t>チョウ</t>
    </rPh>
    <rPh sb="3" eb="4">
      <t>リツ</t>
    </rPh>
    <rPh sb="4" eb="6">
      <t>マツエダ</t>
    </rPh>
    <rPh sb="6" eb="9">
      <t>ショウガッコウ</t>
    </rPh>
    <phoneticPr fontId="4"/>
  </si>
  <si>
    <t>笠松町立下羽栗小学校</t>
    <rPh sb="0" eb="2">
      <t>カサマツ</t>
    </rPh>
    <rPh sb="2" eb="4">
      <t>チョウリツ</t>
    </rPh>
    <rPh sb="4" eb="5">
      <t>シモ</t>
    </rPh>
    <rPh sb="5" eb="6">
      <t>ハ</t>
    </rPh>
    <rPh sb="6" eb="7">
      <t>クリ</t>
    </rPh>
    <rPh sb="7" eb="10">
      <t>ショウガッコウ</t>
    </rPh>
    <phoneticPr fontId="4"/>
  </si>
  <si>
    <t>岐南町立岐南中学校</t>
    <rPh sb="0" eb="2">
      <t>ギナン</t>
    </rPh>
    <rPh sb="2" eb="3">
      <t>チョウ</t>
    </rPh>
    <rPh sb="3" eb="4">
      <t>リツ</t>
    </rPh>
    <rPh sb="4" eb="6">
      <t>ギナン</t>
    </rPh>
    <rPh sb="6" eb="7">
      <t>チュウ</t>
    </rPh>
    <rPh sb="7" eb="9">
      <t>ガッコウ</t>
    </rPh>
    <phoneticPr fontId="4"/>
  </si>
  <si>
    <t>笠松町立笠松中学校</t>
    <rPh sb="0" eb="2">
      <t>カサマツ</t>
    </rPh>
    <rPh sb="2" eb="4">
      <t>チョウリツ</t>
    </rPh>
    <rPh sb="4" eb="6">
      <t>カサマツ</t>
    </rPh>
    <rPh sb="6" eb="7">
      <t>チュウ</t>
    </rPh>
    <rPh sb="7" eb="9">
      <t>ガッコウ</t>
    </rPh>
    <phoneticPr fontId="4"/>
  </si>
  <si>
    <t>瑞穂市ＰＴＡ連合会</t>
    <rPh sb="0" eb="2">
      <t>ミズホ</t>
    </rPh>
    <rPh sb="2" eb="3">
      <t>シ</t>
    </rPh>
    <rPh sb="6" eb="9">
      <t>レンゴウカイ</t>
    </rPh>
    <phoneticPr fontId="4"/>
  </si>
  <si>
    <t>瑞穂市</t>
    <rPh sb="0" eb="2">
      <t>ミズホ</t>
    </rPh>
    <rPh sb="2" eb="3">
      <t>シ</t>
    </rPh>
    <phoneticPr fontId="4"/>
  </si>
  <si>
    <t>瑞穂市教育委員会　
生涯学習課</t>
    <rPh sb="0" eb="2">
      <t>ミズホ</t>
    </rPh>
    <rPh sb="2" eb="3">
      <t>シ</t>
    </rPh>
    <rPh sb="3" eb="5">
      <t>キョウイク</t>
    </rPh>
    <rPh sb="5" eb="7">
      <t>イイン</t>
    </rPh>
    <rPh sb="7" eb="8">
      <t>カイ</t>
    </rPh>
    <rPh sb="10" eb="12">
      <t>ショウガイ</t>
    </rPh>
    <rPh sb="12" eb="14">
      <t>ガクシュウ</t>
    </rPh>
    <rPh sb="14" eb="15">
      <t>カ</t>
    </rPh>
    <phoneticPr fontId="4"/>
  </si>
  <si>
    <t>501-0392</t>
    <phoneticPr fontId="4"/>
  </si>
  <si>
    <t>瑞穂市宮田300-2</t>
    <rPh sb="0" eb="2">
      <t>ミズホ</t>
    </rPh>
    <rPh sb="2" eb="3">
      <t>シ</t>
    </rPh>
    <rPh sb="3" eb="5">
      <t>ミヤダ</t>
    </rPh>
    <phoneticPr fontId="4"/>
  </si>
  <si>
    <t>058-327-2117</t>
    <phoneticPr fontId="4"/>
  </si>
  <si>
    <t>穂積小学校</t>
    <rPh sb="0" eb="2">
      <t>ホズミ</t>
    </rPh>
    <rPh sb="2" eb="5">
      <t>ショウ</t>
    </rPh>
    <phoneticPr fontId="4"/>
  </si>
  <si>
    <t>本田小学校</t>
    <rPh sb="0" eb="2">
      <t>ホンダ</t>
    </rPh>
    <rPh sb="2" eb="5">
      <t>シ</t>
    </rPh>
    <phoneticPr fontId="4"/>
  </si>
  <si>
    <t>牛牧小学校</t>
    <rPh sb="0" eb="1">
      <t>ウシ</t>
    </rPh>
    <rPh sb="1" eb="2">
      <t>マキ</t>
    </rPh>
    <rPh sb="2" eb="5">
      <t>ショウ</t>
    </rPh>
    <phoneticPr fontId="4"/>
  </si>
  <si>
    <t>生津小学校</t>
    <rPh sb="0" eb="1">
      <t>ナマ</t>
    </rPh>
    <rPh sb="1" eb="2">
      <t>ツ</t>
    </rPh>
    <rPh sb="2" eb="5">
      <t>ショウ</t>
    </rPh>
    <phoneticPr fontId="4"/>
  </si>
  <si>
    <t>南小学校</t>
    <rPh sb="0" eb="1">
      <t>ミナミ</t>
    </rPh>
    <rPh sb="1" eb="4">
      <t>ショウ</t>
    </rPh>
    <phoneticPr fontId="4"/>
  </si>
  <si>
    <t>中小学校</t>
    <rPh sb="0" eb="1">
      <t>ナカ</t>
    </rPh>
    <rPh sb="1" eb="4">
      <t>ショウ</t>
    </rPh>
    <phoneticPr fontId="4"/>
  </si>
  <si>
    <t>西小学校</t>
    <rPh sb="0" eb="1">
      <t>ニシ</t>
    </rPh>
    <rPh sb="1" eb="4">
      <t>ショウ</t>
    </rPh>
    <phoneticPr fontId="4"/>
  </si>
  <si>
    <t>穂積中学校</t>
    <rPh sb="0" eb="2">
      <t>ホズミ</t>
    </rPh>
    <rPh sb="2" eb="5">
      <t>チュウ</t>
    </rPh>
    <phoneticPr fontId="4"/>
  </si>
  <si>
    <t>穂積北中学校</t>
    <rPh sb="0" eb="2">
      <t>ホズミ</t>
    </rPh>
    <rPh sb="2" eb="3">
      <t>キタ</t>
    </rPh>
    <rPh sb="3" eb="6">
      <t>チュウ</t>
    </rPh>
    <phoneticPr fontId="4"/>
  </si>
  <si>
    <t>巣南中学校</t>
    <rPh sb="0" eb="1">
      <t>ス</t>
    </rPh>
    <rPh sb="1" eb="2">
      <t>ミナミ</t>
    </rPh>
    <rPh sb="2" eb="5">
      <t>チュウ</t>
    </rPh>
    <phoneticPr fontId="4"/>
  </si>
  <si>
    <t>本巣市連合ＰＴＡ</t>
    <rPh sb="0" eb="2">
      <t>モトス</t>
    </rPh>
    <rPh sb="2" eb="3">
      <t>シ</t>
    </rPh>
    <rPh sb="3" eb="5">
      <t>レンゴウ</t>
    </rPh>
    <phoneticPr fontId="4"/>
  </si>
  <si>
    <t>本巣市</t>
    <rPh sb="0" eb="2">
      <t>モトス</t>
    </rPh>
    <rPh sb="2" eb="3">
      <t>シ</t>
    </rPh>
    <phoneticPr fontId="4"/>
  </si>
  <si>
    <t>本巣市連合ＰＴＡ</t>
    <rPh sb="0" eb="5">
      <t>モトスシレンゴウ</t>
    </rPh>
    <phoneticPr fontId="4"/>
  </si>
  <si>
    <t>本巣市下真桑1000</t>
    <rPh sb="0" eb="2">
      <t>モトス</t>
    </rPh>
    <rPh sb="2" eb="3">
      <t>シ</t>
    </rPh>
    <rPh sb="3" eb="4">
      <t>シモ</t>
    </rPh>
    <rPh sb="4" eb="6">
      <t>マクワ</t>
    </rPh>
    <phoneticPr fontId="4"/>
  </si>
  <si>
    <t>本巣小学校</t>
    <rPh sb="0" eb="2">
      <t>モトス</t>
    </rPh>
    <rPh sb="2" eb="5">
      <t>ショウ</t>
    </rPh>
    <phoneticPr fontId="4"/>
  </si>
  <si>
    <t>外山小学校</t>
    <rPh sb="0" eb="2">
      <t>ソトヤマ</t>
    </rPh>
    <rPh sb="2" eb="5">
      <t>ショウ</t>
    </rPh>
    <phoneticPr fontId="4"/>
  </si>
  <si>
    <t>弾正小学校</t>
    <rPh sb="0" eb="1">
      <t>ダン</t>
    </rPh>
    <rPh sb="1" eb="2">
      <t>セイ</t>
    </rPh>
    <rPh sb="2" eb="5">
      <t>ショウ</t>
    </rPh>
    <phoneticPr fontId="4"/>
  </si>
  <si>
    <t>真桑小学校</t>
    <rPh sb="0" eb="2">
      <t>マクワ</t>
    </rPh>
    <rPh sb="2" eb="5">
      <t>ショウ</t>
    </rPh>
    <phoneticPr fontId="4"/>
  </si>
  <si>
    <t>席田小学校</t>
    <rPh sb="0" eb="1">
      <t>セキ</t>
    </rPh>
    <rPh sb="1" eb="2">
      <t>タ</t>
    </rPh>
    <rPh sb="2" eb="5">
      <t>ショウ</t>
    </rPh>
    <phoneticPr fontId="4"/>
  </si>
  <si>
    <t>土貴野小学校</t>
    <rPh sb="0" eb="1">
      <t>ツチ</t>
    </rPh>
    <rPh sb="1" eb="2">
      <t>キ</t>
    </rPh>
    <rPh sb="2" eb="3">
      <t>ノ</t>
    </rPh>
    <rPh sb="3" eb="6">
      <t>ショウ</t>
    </rPh>
    <phoneticPr fontId="4"/>
  </si>
  <si>
    <t>一色小学校</t>
    <rPh sb="0" eb="2">
      <t>イシキ</t>
    </rPh>
    <rPh sb="2" eb="5">
      <t>ショウ</t>
    </rPh>
    <phoneticPr fontId="4"/>
  </si>
  <si>
    <t>本巣中学校</t>
    <rPh sb="0" eb="2">
      <t>モトス</t>
    </rPh>
    <rPh sb="2" eb="5">
      <t>チュウ</t>
    </rPh>
    <phoneticPr fontId="4"/>
  </si>
  <si>
    <t>真正中学校</t>
    <rPh sb="0" eb="2">
      <t>シンセイ</t>
    </rPh>
    <rPh sb="2" eb="5">
      <t>チュウ</t>
    </rPh>
    <phoneticPr fontId="4"/>
  </si>
  <si>
    <t>糸貫中学校</t>
    <rPh sb="0" eb="2">
      <t>イトヌキ</t>
    </rPh>
    <rPh sb="2" eb="5">
      <t>チュウ</t>
    </rPh>
    <phoneticPr fontId="4"/>
  </si>
  <si>
    <t>501-0466</t>
    <phoneticPr fontId="4"/>
  </si>
  <si>
    <t>058-227-6155</t>
    <phoneticPr fontId="4"/>
  </si>
  <si>
    <t>本巣郡北方町ＰＴＡ連合会</t>
    <rPh sb="0" eb="3">
      <t>モトスグン</t>
    </rPh>
    <rPh sb="3" eb="5">
      <t>キタガタ</t>
    </rPh>
    <rPh sb="5" eb="6">
      <t>チョウ</t>
    </rPh>
    <rPh sb="9" eb="12">
      <t>レンゴウカイ</t>
    </rPh>
    <phoneticPr fontId="4"/>
  </si>
  <si>
    <t>本巣郡</t>
    <rPh sb="0" eb="3">
      <t>モトスグン</t>
    </rPh>
    <phoneticPr fontId="4"/>
  </si>
  <si>
    <t>北方町教育委員会</t>
    <rPh sb="0" eb="2">
      <t>キタガタ</t>
    </rPh>
    <rPh sb="2" eb="3">
      <t>マチ</t>
    </rPh>
    <rPh sb="3" eb="5">
      <t>キョウイク</t>
    </rPh>
    <rPh sb="5" eb="7">
      <t>イイン</t>
    </rPh>
    <rPh sb="7" eb="8">
      <t>カイ</t>
    </rPh>
    <phoneticPr fontId="4"/>
  </si>
  <si>
    <t>501-0492</t>
    <phoneticPr fontId="4"/>
  </si>
  <si>
    <t>本巣郡北方町長谷川1丁目1番地</t>
    <rPh sb="0" eb="3">
      <t>モトスグン</t>
    </rPh>
    <rPh sb="3" eb="5">
      <t>キタガタ</t>
    </rPh>
    <rPh sb="5" eb="6">
      <t>チョウ</t>
    </rPh>
    <rPh sb="6" eb="9">
      <t>ハセガワ</t>
    </rPh>
    <rPh sb="10" eb="12">
      <t>チョウメ</t>
    </rPh>
    <rPh sb="13" eb="15">
      <t>バンチ</t>
    </rPh>
    <phoneticPr fontId="4"/>
  </si>
  <si>
    <t>058-323-1115</t>
    <phoneticPr fontId="4"/>
  </si>
  <si>
    <t>北学園</t>
    <rPh sb="0" eb="3">
      <t>キタガクエン</t>
    </rPh>
    <phoneticPr fontId="4"/>
  </si>
  <si>
    <t>南学園</t>
    <rPh sb="0" eb="1">
      <t>ミナミ</t>
    </rPh>
    <rPh sb="1" eb="3">
      <t>ガクエン</t>
    </rPh>
    <phoneticPr fontId="4"/>
  </si>
  <si>
    <t>山県市ＰＴＡ連合会</t>
    <rPh sb="0" eb="2">
      <t>ヤマガタ</t>
    </rPh>
    <rPh sb="2" eb="3">
      <t>シ</t>
    </rPh>
    <rPh sb="6" eb="9">
      <t>レンゴウカイ</t>
    </rPh>
    <phoneticPr fontId="4"/>
  </si>
  <si>
    <t>山県市</t>
    <rPh sb="0" eb="2">
      <t>ヤマガタ</t>
    </rPh>
    <rPh sb="2" eb="3">
      <t>シ</t>
    </rPh>
    <phoneticPr fontId="4"/>
  </si>
  <si>
    <t>山県市教育委員会
生涯学習課</t>
    <rPh sb="0" eb="2">
      <t>ヤマガタ</t>
    </rPh>
    <rPh sb="2" eb="3">
      <t>シ</t>
    </rPh>
    <rPh sb="3" eb="5">
      <t>キョウイク</t>
    </rPh>
    <rPh sb="5" eb="7">
      <t>イイン</t>
    </rPh>
    <rPh sb="7" eb="8">
      <t>カイ</t>
    </rPh>
    <rPh sb="9" eb="14">
      <t>ショウガイガクシュウカ</t>
    </rPh>
    <phoneticPr fontId="4"/>
  </si>
  <si>
    <t>501-2192</t>
    <phoneticPr fontId="4"/>
  </si>
  <si>
    <t>山県市高木1000-1　山県市役所3F</t>
    <rPh sb="0" eb="2">
      <t>ヤマガタ</t>
    </rPh>
    <rPh sb="2" eb="3">
      <t>シ</t>
    </rPh>
    <rPh sb="3" eb="5">
      <t>タカギ</t>
    </rPh>
    <rPh sb="12" eb="13">
      <t>ヤマ</t>
    </rPh>
    <rPh sb="13" eb="14">
      <t>ケン</t>
    </rPh>
    <rPh sb="14" eb="17">
      <t>シヤクショ</t>
    </rPh>
    <phoneticPr fontId="4"/>
  </si>
  <si>
    <t>0581-22-6845</t>
    <phoneticPr fontId="4"/>
  </si>
  <si>
    <t>高富小学校</t>
    <rPh sb="0" eb="2">
      <t>タカトミ</t>
    </rPh>
    <rPh sb="2" eb="5">
      <t>ショウ</t>
    </rPh>
    <phoneticPr fontId="4"/>
  </si>
  <si>
    <t>富岡小学校</t>
    <rPh sb="0" eb="2">
      <t>トミオカ</t>
    </rPh>
    <rPh sb="2" eb="3">
      <t>ショウ</t>
    </rPh>
    <rPh sb="3" eb="5">
      <t>ガッコウ</t>
    </rPh>
    <phoneticPr fontId="4"/>
  </si>
  <si>
    <t>梅原小学校</t>
    <rPh sb="0" eb="2">
      <t>ウメハラ</t>
    </rPh>
    <rPh sb="2" eb="5">
      <t>ショウ</t>
    </rPh>
    <phoneticPr fontId="4"/>
  </si>
  <si>
    <t>桜尾小学校</t>
    <rPh sb="0" eb="1">
      <t>サクラ</t>
    </rPh>
    <rPh sb="1" eb="2">
      <t>オ</t>
    </rPh>
    <rPh sb="2" eb="5">
      <t>ショウ</t>
    </rPh>
    <phoneticPr fontId="4"/>
  </si>
  <si>
    <t>大桑小学校</t>
    <rPh sb="0" eb="2">
      <t>オオクワ</t>
    </rPh>
    <rPh sb="2" eb="5">
      <t>ショウ</t>
    </rPh>
    <phoneticPr fontId="4"/>
  </si>
  <si>
    <t>伊自良南小学校</t>
    <rPh sb="0" eb="3">
      <t>イジラ</t>
    </rPh>
    <rPh sb="3" eb="4">
      <t>ミナミ</t>
    </rPh>
    <rPh sb="4" eb="7">
      <t>ショウ</t>
    </rPh>
    <phoneticPr fontId="4"/>
  </si>
  <si>
    <t>伊自良北小学校</t>
    <rPh sb="0" eb="3">
      <t>イジラ</t>
    </rPh>
    <rPh sb="3" eb="4">
      <t>キタ</t>
    </rPh>
    <rPh sb="4" eb="7">
      <t>ショウ</t>
    </rPh>
    <phoneticPr fontId="4"/>
  </si>
  <si>
    <t>美山小学校</t>
    <rPh sb="0" eb="2">
      <t>ミヤマ</t>
    </rPh>
    <rPh sb="2" eb="5">
      <t>ショウ</t>
    </rPh>
    <phoneticPr fontId="4"/>
  </si>
  <si>
    <t>いわ桜小学校</t>
    <rPh sb="2" eb="3">
      <t>サクラ</t>
    </rPh>
    <rPh sb="3" eb="6">
      <t>ショウ</t>
    </rPh>
    <phoneticPr fontId="4"/>
  </si>
  <si>
    <t>高富中学校</t>
    <rPh sb="0" eb="2">
      <t>タカトミ</t>
    </rPh>
    <rPh sb="2" eb="5">
      <t>チュウ</t>
    </rPh>
    <phoneticPr fontId="4"/>
  </si>
  <si>
    <t>伊自良中学校</t>
    <rPh sb="0" eb="3">
      <t>イジラ</t>
    </rPh>
    <rPh sb="3" eb="6">
      <t>チュウ</t>
    </rPh>
    <phoneticPr fontId="4"/>
  </si>
  <si>
    <t>美山中学校</t>
    <rPh sb="0" eb="2">
      <t>ミヤマ</t>
    </rPh>
    <rPh sb="2" eb="5">
      <t>チュウ</t>
    </rPh>
    <phoneticPr fontId="4"/>
  </si>
  <si>
    <t>大垣市ＰＴＡ連合会</t>
    <rPh sb="0" eb="2">
      <t>オオガキ</t>
    </rPh>
    <rPh sb="2" eb="3">
      <t>シ</t>
    </rPh>
    <rPh sb="6" eb="9">
      <t>レンゴウカイ</t>
    </rPh>
    <phoneticPr fontId="4"/>
  </si>
  <si>
    <t>大垣市</t>
    <rPh sb="0" eb="2">
      <t>オオガキ</t>
    </rPh>
    <rPh sb="2" eb="3">
      <t>シ</t>
    </rPh>
    <phoneticPr fontId="4"/>
  </si>
  <si>
    <t>大垣市教育委員会
社会教育スポーツ課</t>
    <rPh sb="0" eb="3">
      <t>オオガキシ</t>
    </rPh>
    <rPh sb="3" eb="5">
      <t>キョウイク</t>
    </rPh>
    <rPh sb="5" eb="7">
      <t>イイン</t>
    </rPh>
    <rPh sb="7" eb="8">
      <t>カイ</t>
    </rPh>
    <rPh sb="9" eb="11">
      <t>シャカイ</t>
    </rPh>
    <rPh sb="11" eb="13">
      <t>キョウイク</t>
    </rPh>
    <rPh sb="17" eb="18">
      <t>カ</t>
    </rPh>
    <phoneticPr fontId="4"/>
  </si>
  <si>
    <t>503-8601</t>
    <phoneticPr fontId="4"/>
  </si>
  <si>
    <t>大垣市丸の内2-29　市役所6F</t>
    <rPh sb="0" eb="2">
      <t>オオガキ</t>
    </rPh>
    <rPh sb="2" eb="3">
      <t>シ</t>
    </rPh>
    <rPh sb="3" eb="4">
      <t>マル</t>
    </rPh>
    <rPh sb="5" eb="6">
      <t>ウチ</t>
    </rPh>
    <rPh sb="11" eb="14">
      <t>シヤクショ</t>
    </rPh>
    <phoneticPr fontId="4"/>
  </si>
  <si>
    <t>0584-81-4111</t>
    <phoneticPr fontId="4"/>
  </si>
  <si>
    <t>興文小学校</t>
    <rPh sb="0" eb="1">
      <t>コウ</t>
    </rPh>
    <rPh sb="1" eb="2">
      <t>フミ</t>
    </rPh>
    <rPh sb="2" eb="3">
      <t>ショウ</t>
    </rPh>
    <rPh sb="3" eb="5">
      <t>ガッコウ</t>
    </rPh>
    <phoneticPr fontId="4"/>
  </si>
  <si>
    <t>東小学校</t>
    <rPh sb="0" eb="1">
      <t>ヒガシ</t>
    </rPh>
    <rPh sb="1" eb="2">
      <t>ショウ</t>
    </rPh>
    <rPh sb="2" eb="4">
      <t>ガッコウ</t>
    </rPh>
    <phoneticPr fontId="4"/>
  </si>
  <si>
    <t>西小学校</t>
    <rPh sb="0" eb="1">
      <t>ニシ</t>
    </rPh>
    <rPh sb="1" eb="2">
      <t>ショウ</t>
    </rPh>
    <rPh sb="2" eb="4">
      <t>ガッコウ</t>
    </rPh>
    <phoneticPr fontId="4"/>
  </si>
  <si>
    <t>南小学校</t>
    <rPh sb="0" eb="1">
      <t>ミナミ</t>
    </rPh>
    <rPh sb="1" eb="2">
      <t>ショウ</t>
    </rPh>
    <rPh sb="2" eb="4">
      <t>ガッコウ</t>
    </rPh>
    <phoneticPr fontId="4"/>
  </si>
  <si>
    <t>北小学校</t>
    <rPh sb="0" eb="1">
      <t>キタ</t>
    </rPh>
    <rPh sb="1" eb="2">
      <t>ショウ</t>
    </rPh>
    <rPh sb="2" eb="4">
      <t>ガッコウ</t>
    </rPh>
    <phoneticPr fontId="4"/>
  </si>
  <si>
    <t>日新小学校</t>
    <rPh sb="0" eb="2">
      <t>ニッシン</t>
    </rPh>
    <rPh sb="2" eb="5">
      <t>ショウガッコウ</t>
    </rPh>
    <phoneticPr fontId="4"/>
  </si>
  <si>
    <t>安井小学校</t>
    <rPh sb="0" eb="2">
      <t>ヤスイ</t>
    </rPh>
    <rPh sb="2" eb="3">
      <t>ショウ</t>
    </rPh>
    <rPh sb="3" eb="5">
      <t>ガッコウ</t>
    </rPh>
    <phoneticPr fontId="4"/>
  </si>
  <si>
    <t>宇留生小学校</t>
    <rPh sb="0" eb="1">
      <t>ウ</t>
    </rPh>
    <rPh sb="1" eb="2">
      <t>ル</t>
    </rPh>
    <rPh sb="2" eb="3">
      <t>ウ</t>
    </rPh>
    <rPh sb="3" eb="4">
      <t>ショウ</t>
    </rPh>
    <rPh sb="4" eb="6">
      <t>ガッコウ</t>
    </rPh>
    <phoneticPr fontId="4"/>
  </si>
  <si>
    <t>静里小学校</t>
    <rPh sb="0" eb="1">
      <t>シズ</t>
    </rPh>
    <rPh sb="1" eb="2">
      <t>サト</t>
    </rPh>
    <rPh sb="2" eb="3">
      <t>ショウ</t>
    </rPh>
    <rPh sb="3" eb="5">
      <t>ガッコウ</t>
    </rPh>
    <phoneticPr fontId="4"/>
  </si>
  <si>
    <t>綾里小学校</t>
    <rPh sb="0" eb="1">
      <t>アヤ</t>
    </rPh>
    <rPh sb="1" eb="2">
      <t>サト</t>
    </rPh>
    <rPh sb="2" eb="3">
      <t>ショウ</t>
    </rPh>
    <rPh sb="3" eb="5">
      <t>ガッコウ</t>
    </rPh>
    <phoneticPr fontId="4"/>
  </si>
  <si>
    <t>江東小学校</t>
    <rPh sb="0" eb="1">
      <t>エ</t>
    </rPh>
    <rPh sb="1" eb="2">
      <t>ヒガシ</t>
    </rPh>
    <rPh sb="2" eb="3">
      <t>ショウ</t>
    </rPh>
    <rPh sb="3" eb="5">
      <t>ガッコウ</t>
    </rPh>
    <phoneticPr fontId="4"/>
  </si>
  <si>
    <t>川並小学校</t>
    <rPh sb="0" eb="1">
      <t>カワ</t>
    </rPh>
    <rPh sb="1" eb="2">
      <t>ナミ</t>
    </rPh>
    <rPh sb="2" eb="3">
      <t>ショウ</t>
    </rPh>
    <rPh sb="3" eb="5">
      <t>ガッコウ</t>
    </rPh>
    <phoneticPr fontId="4"/>
  </si>
  <si>
    <t>中川小学校</t>
    <rPh sb="0" eb="2">
      <t>ナカガワ</t>
    </rPh>
    <rPh sb="2" eb="3">
      <t>ショウ</t>
    </rPh>
    <rPh sb="3" eb="5">
      <t>ガッコウ</t>
    </rPh>
    <phoneticPr fontId="4"/>
  </si>
  <si>
    <t>小野小学校</t>
    <rPh sb="0" eb="2">
      <t>コノ</t>
    </rPh>
    <rPh sb="2" eb="3">
      <t>ショウ</t>
    </rPh>
    <rPh sb="3" eb="5">
      <t>ガッコウ</t>
    </rPh>
    <phoneticPr fontId="4"/>
  </si>
  <si>
    <t>荒崎小学校</t>
    <rPh sb="0" eb="2">
      <t>アラサキ</t>
    </rPh>
    <rPh sb="2" eb="3">
      <t>ショウ</t>
    </rPh>
    <rPh sb="3" eb="5">
      <t>ガッコウ</t>
    </rPh>
    <phoneticPr fontId="4"/>
  </si>
  <si>
    <t>赤坂小学校</t>
    <rPh sb="0" eb="2">
      <t>アカサカ</t>
    </rPh>
    <rPh sb="2" eb="3">
      <t>ショウ</t>
    </rPh>
    <rPh sb="3" eb="5">
      <t>ガッコウ</t>
    </rPh>
    <phoneticPr fontId="4"/>
  </si>
  <si>
    <t>青墓小学校</t>
    <rPh sb="0" eb="1">
      <t>アオ</t>
    </rPh>
    <rPh sb="1" eb="2">
      <t>ハカ</t>
    </rPh>
    <rPh sb="2" eb="3">
      <t>ショウ</t>
    </rPh>
    <rPh sb="3" eb="5">
      <t>ガッコウ</t>
    </rPh>
    <phoneticPr fontId="4"/>
  </si>
  <si>
    <t>墨俣小学校</t>
    <rPh sb="0" eb="2">
      <t>スノマタ</t>
    </rPh>
    <rPh sb="2" eb="3">
      <t>ショウ</t>
    </rPh>
    <rPh sb="3" eb="5">
      <t>ガッコウ</t>
    </rPh>
    <phoneticPr fontId="4"/>
  </si>
  <si>
    <t>興文中学校</t>
    <rPh sb="0" eb="1">
      <t>コウ</t>
    </rPh>
    <rPh sb="1" eb="2">
      <t>ブン</t>
    </rPh>
    <rPh sb="2" eb="3">
      <t>チュウ</t>
    </rPh>
    <rPh sb="3" eb="5">
      <t>ガッコウ</t>
    </rPh>
    <phoneticPr fontId="4"/>
  </si>
  <si>
    <t>東中学校</t>
    <rPh sb="0" eb="1">
      <t>ヒガシ</t>
    </rPh>
    <rPh sb="1" eb="2">
      <t>チュウ</t>
    </rPh>
    <rPh sb="2" eb="4">
      <t>ガッコウ</t>
    </rPh>
    <phoneticPr fontId="4"/>
  </si>
  <si>
    <t>西中学校</t>
    <rPh sb="0" eb="1">
      <t>ニシ</t>
    </rPh>
    <rPh sb="1" eb="2">
      <t>チュウ</t>
    </rPh>
    <rPh sb="2" eb="4">
      <t>ガッコウ</t>
    </rPh>
    <phoneticPr fontId="4"/>
  </si>
  <si>
    <t>南中学校</t>
    <rPh sb="0" eb="1">
      <t>ミナミ</t>
    </rPh>
    <rPh sb="1" eb="2">
      <t>チュウ</t>
    </rPh>
    <rPh sb="2" eb="4">
      <t>ガッコウ</t>
    </rPh>
    <phoneticPr fontId="4"/>
  </si>
  <si>
    <t>北中学校</t>
    <rPh sb="0" eb="1">
      <t>キタ</t>
    </rPh>
    <rPh sb="1" eb="2">
      <t>チュウ</t>
    </rPh>
    <rPh sb="2" eb="4">
      <t>ガッコウ</t>
    </rPh>
    <phoneticPr fontId="4"/>
  </si>
  <si>
    <t>江並中学校</t>
    <rPh sb="0" eb="2">
      <t>エナミ</t>
    </rPh>
    <rPh sb="2" eb="3">
      <t>チュウ</t>
    </rPh>
    <rPh sb="3" eb="5">
      <t>ガッコウ</t>
    </rPh>
    <phoneticPr fontId="4"/>
  </si>
  <si>
    <t>赤坂中学校</t>
    <rPh sb="0" eb="2">
      <t>アカサカ</t>
    </rPh>
    <rPh sb="2" eb="3">
      <t>チュウ</t>
    </rPh>
    <rPh sb="3" eb="5">
      <t>ガッコウ</t>
    </rPh>
    <phoneticPr fontId="4"/>
  </si>
  <si>
    <t>西部中学校</t>
    <rPh sb="0" eb="2">
      <t>ニシブ</t>
    </rPh>
    <rPh sb="2" eb="3">
      <t>チュウ</t>
    </rPh>
    <rPh sb="3" eb="5">
      <t>ガッコウ</t>
    </rPh>
    <phoneticPr fontId="4"/>
  </si>
  <si>
    <t>星和中学校</t>
    <rPh sb="0" eb="1">
      <t>ホシ</t>
    </rPh>
    <rPh sb="1" eb="2">
      <t>ワ</t>
    </rPh>
    <rPh sb="2" eb="3">
      <t>チュウ</t>
    </rPh>
    <rPh sb="3" eb="5">
      <t>ガッコウ</t>
    </rPh>
    <phoneticPr fontId="4"/>
  </si>
  <si>
    <t>上石津学園</t>
    <rPh sb="0" eb="1">
      <t>ウエ</t>
    </rPh>
    <rPh sb="1" eb="2">
      <t>イシ</t>
    </rPh>
    <rPh sb="2" eb="3">
      <t>ツ</t>
    </rPh>
    <rPh sb="3" eb="5">
      <t>ガクエン</t>
    </rPh>
    <phoneticPr fontId="4"/>
  </si>
  <si>
    <t>海津市ＰＴＡ連合会</t>
    <rPh sb="0" eb="2">
      <t>カイヅ</t>
    </rPh>
    <rPh sb="2" eb="3">
      <t>シ</t>
    </rPh>
    <rPh sb="6" eb="9">
      <t>レンゴウカイ</t>
    </rPh>
    <phoneticPr fontId="4"/>
  </si>
  <si>
    <t>海津市</t>
    <rPh sb="0" eb="1">
      <t>ウミ</t>
    </rPh>
    <rPh sb="1" eb="2">
      <t>ツ</t>
    </rPh>
    <rPh sb="2" eb="3">
      <t>シ</t>
    </rPh>
    <phoneticPr fontId="4"/>
  </si>
  <si>
    <t>海津市教育委員会
総合教育センター</t>
    <rPh sb="0" eb="2">
      <t>カイヅ</t>
    </rPh>
    <rPh sb="2" eb="3">
      <t>シ</t>
    </rPh>
    <rPh sb="3" eb="5">
      <t>キョウイク</t>
    </rPh>
    <rPh sb="5" eb="8">
      <t>イインカイ</t>
    </rPh>
    <rPh sb="9" eb="11">
      <t>ソウゴウ</t>
    </rPh>
    <rPh sb="11" eb="13">
      <t>キョウイク</t>
    </rPh>
    <phoneticPr fontId="4"/>
  </si>
  <si>
    <t>503-0695</t>
    <phoneticPr fontId="4"/>
  </si>
  <si>
    <t>海津市海津町高須515</t>
    <rPh sb="0" eb="3">
      <t>カイヅシ</t>
    </rPh>
    <rPh sb="3" eb="5">
      <t>カイヅ</t>
    </rPh>
    <rPh sb="5" eb="6">
      <t>マチ</t>
    </rPh>
    <rPh sb="6" eb="8">
      <t>タカス</t>
    </rPh>
    <phoneticPr fontId="4"/>
  </si>
  <si>
    <t xml:space="preserve">0584-53-1499
</t>
    <phoneticPr fontId="4"/>
  </si>
  <si>
    <t>海津小学校</t>
    <rPh sb="0" eb="2">
      <t>カイヅ</t>
    </rPh>
    <rPh sb="2" eb="3">
      <t>ショウ</t>
    </rPh>
    <rPh sb="3" eb="5">
      <t>ガッコウ</t>
    </rPh>
    <phoneticPr fontId="4"/>
  </si>
  <si>
    <t>今尾小学校</t>
    <rPh sb="0" eb="2">
      <t>イマオ</t>
    </rPh>
    <rPh sb="2" eb="3">
      <t>ショウ</t>
    </rPh>
    <rPh sb="3" eb="5">
      <t>ガッコウ</t>
    </rPh>
    <phoneticPr fontId="4"/>
  </si>
  <si>
    <t>海西小学校</t>
    <rPh sb="0" eb="1">
      <t>ウミ</t>
    </rPh>
    <rPh sb="1" eb="2">
      <t>ニシ</t>
    </rPh>
    <rPh sb="2" eb="3">
      <t>ショウ</t>
    </rPh>
    <rPh sb="3" eb="5">
      <t>ガッコウ</t>
    </rPh>
    <phoneticPr fontId="4"/>
  </si>
  <si>
    <t>石津小学校</t>
    <rPh sb="0" eb="2">
      <t>イシズ</t>
    </rPh>
    <rPh sb="2" eb="3">
      <t>ショウ</t>
    </rPh>
    <rPh sb="3" eb="5">
      <t>ガッコウ</t>
    </rPh>
    <phoneticPr fontId="4"/>
  </si>
  <si>
    <t>城山小学校</t>
    <rPh sb="0" eb="2">
      <t>シロヤマ</t>
    </rPh>
    <rPh sb="2" eb="3">
      <t>ショウ</t>
    </rPh>
    <rPh sb="3" eb="5">
      <t>ガッコウ</t>
    </rPh>
    <phoneticPr fontId="4"/>
  </si>
  <si>
    <t>下多度小学校</t>
    <rPh sb="0" eb="1">
      <t>シモ</t>
    </rPh>
    <rPh sb="1" eb="3">
      <t>タド</t>
    </rPh>
    <rPh sb="3" eb="4">
      <t>ショウ</t>
    </rPh>
    <rPh sb="4" eb="6">
      <t>ガッコウ</t>
    </rPh>
    <phoneticPr fontId="4"/>
  </si>
  <si>
    <t>日新中学校</t>
    <rPh sb="0" eb="2">
      <t>ニッシン</t>
    </rPh>
    <rPh sb="2" eb="5">
      <t>チュウガッコウ</t>
    </rPh>
    <phoneticPr fontId="4"/>
  </si>
  <si>
    <t>平田中学校</t>
    <rPh sb="0" eb="2">
      <t>ヒラタ</t>
    </rPh>
    <rPh sb="2" eb="3">
      <t>チュウ</t>
    </rPh>
    <rPh sb="3" eb="5">
      <t>ガッコウ</t>
    </rPh>
    <phoneticPr fontId="4"/>
  </si>
  <si>
    <t>城南中学校</t>
    <phoneticPr fontId="4"/>
  </si>
  <si>
    <t>養老郡養老町ＰＴＡ連合会</t>
    <rPh sb="0" eb="2">
      <t>ヨウロウ</t>
    </rPh>
    <rPh sb="2" eb="3">
      <t>グン</t>
    </rPh>
    <rPh sb="3" eb="5">
      <t>ヨウロウ</t>
    </rPh>
    <rPh sb="5" eb="6">
      <t>チョウ</t>
    </rPh>
    <rPh sb="9" eb="12">
      <t>レンゴウカイ</t>
    </rPh>
    <phoneticPr fontId="4"/>
  </si>
  <si>
    <t>養老郡</t>
    <rPh sb="0" eb="2">
      <t>ヨウロウ</t>
    </rPh>
    <rPh sb="2" eb="3">
      <t>グン</t>
    </rPh>
    <phoneticPr fontId="4"/>
  </si>
  <si>
    <t>養老町教育委員会</t>
    <rPh sb="0" eb="2">
      <t>ヨウロウ</t>
    </rPh>
    <rPh sb="2" eb="3">
      <t>チョウ</t>
    </rPh>
    <rPh sb="3" eb="5">
      <t>キョウイク</t>
    </rPh>
    <rPh sb="5" eb="7">
      <t>イイン</t>
    </rPh>
    <rPh sb="7" eb="8">
      <t>カイ</t>
    </rPh>
    <phoneticPr fontId="4"/>
  </si>
  <si>
    <t>503-1392</t>
    <phoneticPr fontId="4"/>
  </si>
  <si>
    <t>養老郡養老町高田798</t>
    <rPh sb="0" eb="2">
      <t>ヨウロウ</t>
    </rPh>
    <rPh sb="2" eb="3">
      <t>グン</t>
    </rPh>
    <rPh sb="3" eb="5">
      <t>ヨウロウ</t>
    </rPh>
    <rPh sb="5" eb="6">
      <t>チョウ</t>
    </rPh>
    <rPh sb="6" eb="8">
      <t>タカダ</t>
    </rPh>
    <phoneticPr fontId="4"/>
  </si>
  <si>
    <t>0584-32-5086</t>
    <phoneticPr fontId="4"/>
  </si>
  <si>
    <t>養老小学校</t>
    <rPh sb="0" eb="2">
      <t>ヨウロウ</t>
    </rPh>
    <rPh sb="2" eb="3">
      <t>ショウ</t>
    </rPh>
    <rPh sb="3" eb="5">
      <t>ガッコウ</t>
    </rPh>
    <phoneticPr fontId="4"/>
  </si>
  <si>
    <t>広幡小学校</t>
    <rPh sb="0" eb="2">
      <t>ヒロハタ</t>
    </rPh>
    <rPh sb="2" eb="3">
      <t>ショウ</t>
    </rPh>
    <rPh sb="3" eb="5">
      <t>ガッコウ</t>
    </rPh>
    <phoneticPr fontId="4"/>
  </si>
  <si>
    <t>上多度小学校</t>
    <rPh sb="0" eb="1">
      <t>ウエ</t>
    </rPh>
    <rPh sb="1" eb="3">
      <t>タド</t>
    </rPh>
    <rPh sb="3" eb="4">
      <t>ショウ</t>
    </rPh>
    <rPh sb="4" eb="6">
      <t>ガッコウ</t>
    </rPh>
    <phoneticPr fontId="4"/>
  </si>
  <si>
    <t>池辺小学校</t>
    <rPh sb="0" eb="2">
      <t>イケベ</t>
    </rPh>
    <rPh sb="2" eb="3">
      <t>ショウ</t>
    </rPh>
    <rPh sb="3" eb="5">
      <t>ガッコウ</t>
    </rPh>
    <phoneticPr fontId="4"/>
  </si>
  <si>
    <t>笠郷小学校</t>
    <rPh sb="0" eb="1">
      <t>カサ</t>
    </rPh>
    <rPh sb="1" eb="2">
      <t>ゴウ</t>
    </rPh>
    <rPh sb="2" eb="5">
      <t>ショウガッコウ</t>
    </rPh>
    <phoneticPr fontId="4"/>
  </si>
  <si>
    <t>養北小学校</t>
    <rPh sb="0" eb="1">
      <t>マモル</t>
    </rPh>
    <rPh sb="1" eb="2">
      <t>キタ</t>
    </rPh>
    <rPh sb="2" eb="5">
      <t>ショウガッコウ</t>
    </rPh>
    <phoneticPr fontId="4"/>
  </si>
  <si>
    <t>日吉小学校</t>
    <rPh sb="0" eb="2">
      <t>ヒヨシ</t>
    </rPh>
    <rPh sb="2" eb="3">
      <t>ショウ</t>
    </rPh>
    <rPh sb="3" eb="5">
      <t>ガッコウ</t>
    </rPh>
    <phoneticPr fontId="4"/>
  </si>
  <si>
    <t>高田中学校</t>
    <rPh sb="0" eb="2">
      <t>タカダ</t>
    </rPh>
    <rPh sb="2" eb="3">
      <t>チュウ</t>
    </rPh>
    <rPh sb="3" eb="5">
      <t>ガッコウ</t>
    </rPh>
    <phoneticPr fontId="4"/>
  </si>
  <si>
    <t>東部中学校</t>
    <rPh sb="0" eb="2">
      <t>トウブ</t>
    </rPh>
    <rPh sb="2" eb="5">
      <t>チュウガッコウ</t>
    </rPh>
    <phoneticPr fontId="4"/>
  </si>
  <si>
    <t>不破郡ＰＴＡ連合会</t>
    <rPh sb="0" eb="2">
      <t>フワ</t>
    </rPh>
    <rPh sb="2" eb="3">
      <t>グン</t>
    </rPh>
    <rPh sb="6" eb="9">
      <t>レンゴウカイ</t>
    </rPh>
    <phoneticPr fontId="4"/>
  </si>
  <si>
    <t>不破郡</t>
    <rPh sb="0" eb="2">
      <t>フワ</t>
    </rPh>
    <rPh sb="2" eb="3">
      <t>グン</t>
    </rPh>
    <phoneticPr fontId="4"/>
  </si>
  <si>
    <t>垂井町教育委員会</t>
    <rPh sb="0" eb="2">
      <t>タルイ</t>
    </rPh>
    <rPh sb="2" eb="3">
      <t>チョウ</t>
    </rPh>
    <rPh sb="3" eb="5">
      <t>キョウイク</t>
    </rPh>
    <rPh sb="5" eb="7">
      <t>イイン</t>
    </rPh>
    <rPh sb="7" eb="8">
      <t>カイ</t>
    </rPh>
    <phoneticPr fontId="4"/>
  </si>
  <si>
    <t>503-2193</t>
    <phoneticPr fontId="4"/>
  </si>
  <si>
    <t>不破郡垂井町宮代2957番地11</t>
    <rPh sb="0" eb="3">
      <t>フワグン</t>
    </rPh>
    <rPh sb="3" eb="6">
      <t>タルイチョウ</t>
    </rPh>
    <rPh sb="6" eb="8">
      <t>ミヤシロ</t>
    </rPh>
    <rPh sb="12" eb="14">
      <t>バンチ</t>
    </rPh>
    <phoneticPr fontId="4"/>
  </si>
  <si>
    <t>0584-22-1154</t>
    <phoneticPr fontId="4"/>
  </si>
  <si>
    <t>垂井小学校</t>
    <rPh sb="0" eb="2">
      <t>タルイ</t>
    </rPh>
    <rPh sb="2" eb="3">
      <t>ショウ</t>
    </rPh>
    <rPh sb="3" eb="5">
      <t>ガッコウ</t>
    </rPh>
    <phoneticPr fontId="4"/>
  </si>
  <si>
    <t>宮代小学校</t>
    <rPh sb="0" eb="2">
      <t>ミヤシロ</t>
    </rPh>
    <rPh sb="2" eb="3">
      <t>ショウ</t>
    </rPh>
    <rPh sb="3" eb="5">
      <t>ガッコウ</t>
    </rPh>
    <phoneticPr fontId="4"/>
  </si>
  <si>
    <t>表佐小学校</t>
    <rPh sb="0" eb="1">
      <t>オモテ</t>
    </rPh>
    <rPh sb="1" eb="2">
      <t>サ</t>
    </rPh>
    <rPh sb="2" eb="3">
      <t>ショウ</t>
    </rPh>
    <rPh sb="3" eb="5">
      <t>ガッコウ</t>
    </rPh>
    <phoneticPr fontId="4"/>
  </si>
  <si>
    <t>合原小学校</t>
    <rPh sb="0" eb="1">
      <t>ゴウ</t>
    </rPh>
    <rPh sb="1" eb="2">
      <t>ハラ</t>
    </rPh>
    <rPh sb="2" eb="3">
      <t>ショウ</t>
    </rPh>
    <rPh sb="3" eb="5">
      <t>ガッコウ</t>
    </rPh>
    <phoneticPr fontId="4"/>
  </si>
  <si>
    <t>府中小学校</t>
    <rPh sb="0" eb="2">
      <t>フチュウ</t>
    </rPh>
    <rPh sb="2" eb="3">
      <t>ショウ</t>
    </rPh>
    <rPh sb="3" eb="5">
      <t>ガッコウ</t>
    </rPh>
    <phoneticPr fontId="4"/>
  </si>
  <si>
    <t>岩手小学校</t>
    <rPh sb="0" eb="2">
      <t>イワテ</t>
    </rPh>
    <rPh sb="2" eb="3">
      <t>ショウ</t>
    </rPh>
    <rPh sb="3" eb="5">
      <t>ガッコウ</t>
    </rPh>
    <phoneticPr fontId="4"/>
  </si>
  <si>
    <t>不破中学校</t>
    <rPh sb="0" eb="2">
      <t>フワ</t>
    </rPh>
    <rPh sb="2" eb="3">
      <t>チュウ</t>
    </rPh>
    <rPh sb="3" eb="5">
      <t>ガッコウ</t>
    </rPh>
    <phoneticPr fontId="4"/>
  </si>
  <si>
    <t>関ケ原町教育委員会</t>
    <rPh sb="0" eb="3">
      <t>セキガハラ</t>
    </rPh>
    <rPh sb="3" eb="4">
      <t>チョウ</t>
    </rPh>
    <rPh sb="4" eb="6">
      <t>キョウイク</t>
    </rPh>
    <rPh sb="6" eb="8">
      <t>イイン</t>
    </rPh>
    <rPh sb="8" eb="9">
      <t>カイ</t>
    </rPh>
    <phoneticPr fontId="4"/>
  </si>
  <si>
    <t>503-1592</t>
    <phoneticPr fontId="4"/>
  </si>
  <si>
    <t>不破郡関ケ原町大字関ケ原894-58</t>
    <rPh sb="0" eb="3">
      <t>フワグン</t>
    </rPh>
    <rPh sb="3" eb="6">
      <t>セキガハラ</t>
    </rPh>
    <rPh sb="6" eb="7">
      <t>チョウ</t>
    </rPh>
    <rPh sb="7" eb="9">
      <t>オオアザ</t>
    </rPh>
    <rPh sb="9" eb="12">
      <t>セキガハラ</t>
    </rPh>
    <phoneticPr fontId="4"/>
  </si>
  <si>
    <t>0584-43-1289</t>
    <phoneticPr fontId="4"/>
  </si>
  <si>
    <t>関ケ原小学校</t>
  </si>
  <si>
    <t>関ケ原中学校</t>
    <rPh sb="0" eb="3">
      <t>セキガハラ</t>
    </rPh>
    <rPh sb="3" eb="4">
      <t>チュウ</t>
    </rPh>
    <rPh sb="4" eb="6">
      <t>ガッコウ</t>
    </rPh>
    <phoneticPr fontId="4"/>
  </si>
  <si>
    <t>安八郡ＰＴＡ連合会</t>
    <rPh sb="0" eb="2">
      <t>アンパチ</t>
    </rPh>
    <rPh sb="2" eb="3">
      <t>グン</t>
    </rPh>
    <rPh sb="6" eb="9">
      <t>レンゴウカイ</t>
    </rPh>
    <phoneticPr fontId="4"/>
  </si>
  <si>
    <t>安八郡</t>
    <rPh sb="0" eb="2">
      <t>アンパチ</t>
    </rPh>
    <rPh sb="2" eb="3">
      <t>グン</t>
    </rPh>
    <phoneticPr fontId="4"/>
  </si>
  <si>
    <t>神戸町教育委員会</t>
    <rPh sb="0" eb="2">
      <t>ゴウド</t>
    </rPh>
    <rPh sb="2" eb="3">
      <t>チョウ</t>
    </rPh>
    <rPh sb="3" eb="5">
      <t>キョウイク</t>
    </rPh>
    <rPh sb="5" eb="7">
      <t>イイン</t>
    </rPh>
    <rPh sb="7" eb="8">
      <t>カイ</t>
    </rPh>
    <phoneticPr fontId="4"/>
  </si>
  <si>
    <t>503-2392</t>
    <phoneticPr fontId="4"/>
  </si>
  <si>
    <t>安八郡神戸町神戸1111</t>
    <rPh sb="0" eb="2">
      <t>アンパチ</t>
    </rPh>
    <rPh sb="2" eb="3">
      <t>グン</t>
    </rPh>
    <rPh sb="3" eb="5">
      <t>ゴウド</t>
    </rPh>
    <rPh sb="5" eb="6">
      <t>チョウ</t>
    </rPh>
    <rPh sb="6" eb="8">
      <t>カンベ</t>
    </rPh>
    <phoneticPr fontId="4"/>
  </si>
  <si>
    <t>0584-27-0182</t>
    <phoneticPr fontId="4"/>
  </si>
  <si>
    <t>神戸小学校</t>
    <rPh sb="0" eb="2">
      <t>ゴウド</t>
    </rPh>
    <rPh sb="2" eb="5">
      <t>ショウガッコウ</t>
    </rPh>
    <phoneticPr fontId="4"/>
  </si>
  <si>
    <t>下宮小学校</t>
    <rPh sb="0" eb="2">
      <t>シモミヤ</t>
    </rPh>
    <rPh sb="2" eb="3">
      <t>ショウ</t>
    </rPh>
    <rPh sb="3" eb="5">
      <t>ガッコウ</t>
    </rPh>
    <phoneticPr fontId="4"/>
  </si>
  <si>
    <t>南平野小学校</t>
    <rPh sb="0" eb="1">
      <t>ミナミ</t>
    </rPh>
    <rPh sb="1" eb="3">
      <t>ヒラノ</t>
    </rPh>
    <rPh sb="3" eb="4">
      <t>ショウ</t>
    </rPh>
    <rPh sb="4" eb="6">
      <t>ガッコウ</t>
    </rPh>
    <phoneticPr fontId="4"/>
  </si>
  <si>
    <t>神戸中学校</t>
    <rPh sb="0" eb="2">
      <t>ゴウド</t>
    </rPh>
    <rPh sb="2" eb="3">
      <t>チュウ</t>
    </rPh>
    <rPh sb="3" eb="5">
      <t>ガッコウ</t>
    </rPh>
    <phoneticPr fontId="4"/>
  </si>
  <si>
    <t>輪之内町教育委員会</t>
    <rPh sb="0" eb="1">
      <t>ワ</t>
    </rPh>
    <rPh sb="1" eb="2">
      <t>ノ</t>
    </rPh>
    <rPh sb="2" eb="3">
      <t>ウチ</t>
    </rPh>
    <rPh sb="3" eb="4">
      <t>マチ</t>
    </rPh>
    <rPh sb="4" eb="6">
      <t>キョウイク</t>
    </rPh>
    <rPh sb="6" eb="8">
      <t>イイン</t>
    </rPh>
    <rPh sb="8" eb="9">
      <t>カイ</t>
    </rPh>
    <phoneticPr fontId="4"/>
  </si>
  <si>
    <t>503-0212</t>
    <phoneticPr fontId="4"/>
  </si>
  <si>
    <t>安八郡輪之内町中郷新田1495</t>
    <rPh sb="0" eb="3">
      <t>アンパチグン</t>
    </rPh>
    <rPh sb="3" eb="7">
      <t>ワノウチチョウ</t>
    </rPh>
    <rPh sb="7" eb="9">
      <t>ナカゴウ</t>
    </rPh>
    <rPh sb="9" eb="11">
      <t>シンデン</t>
    </rPh>
    <phoneticPr fontId="4"/>
  </si>
  <si>
    <t>0584-69-4500</t>
    <phoneticPr fontId="4"/>
  </si>
  <si>
    <t>福束小学校</t>
    <rPh sb="0" eb="1">
      <t>フク</t>
    </rPh>
    <rPh sb="1" eb="2">
      <t>ツカ</t>
    </rPh>
    <rPh sb="2" eb="5">
      <t>ショウガッコウ</t>
    </rPh>
    <phoneticPr fontId="4"/>
  </si>
  <si>
    <t>仁木小学校</t>
    <rPh sb="0" eb="2">
      <t>ニキ</t>
    </rPh>
    <rPh sb="2" eb="5">
      <t>ショウガッコウ</t>
    </rPh>
    <phoneticPr fontId="4"/>
  </si>
  <si>
    <t>大藪小学校</t>
    <rPh sb="0" eb="2">
      <t>オオヤブ</t>
    </rPh>
    <rPh sb="2" eb="5">
      <t>ショウガッコウ</t>
    </rPh>
    <phoneticPr fontId="4"/>
  </si>
  <si>
    <t>輪之内中学校</t>
    <rPh sb="0" eb="3">
      <t>ワノウチ</t>
    </rPh>
    <rPh sb="3" eb="4">
      <t>チュウ</t>
    </rPh>
    <rPh sb="4" eb="6">
      <t>ガッコウ</t>
    </rPh>
    <phoneticPr fontId="4"/>
  </si>
  <si>
    <t>安八町教育委員会</t>
    <rPh sb="0" eb="2">
      <t>アンパチ</t>
    </rPh>
    <rPh sb="2" eb="3">
      <t>チョウ</t>
    </rPh>
    <rPh sb="3" eb="5">
      <t>キョウイク</t>
    </rPh>
    <rPh sb="5" eb="7">
      <t>イイン</t>
    </rPh>
    <rPh sb="7" eb="8">
      <t>カイ</t>
    </rPh>
    <phoneticPr fontId="4"/>
  </si>
  <si>
    <t>503-0115</t>
    <phoneticPr fontId="4"/>
  </si>
  <si>
    <t>安八郡安八町南今ヶ渕400</t>
    <rPh sb="0" eb="3">
      <t>アンパチグン</t>
    </rPh>
    <rPh sb="3" eb="6">
      <t>アンパチチョウ</t>
    </rPh>
    <rPh sb="6" eb="7">
      <t>ミナミ</t>
    </rPh>
    <rPh sb="7" eb="8">
      <t>イマ</t>
    </rPh>
    <rPh sb="9" eb="10">
      <t>フチ</t>
    </rPh>
    <phoneticPr fontId="4"/>
  </si>
  <si>
    <t>0584-65-4342</t>
    <phoneticPr fontId="4"/>
  </si>
  <si>
    <t>名森小学校</t>
    <rPh sb="0" eb="1">
      <t>ナ</t>
    </rPh>
    <rPh sb="1" eb="2">
      <t>モリ</t>
    </rPh>
    <rPh sb="2" eb="5">
      <t>ショウガッコウ</t>
    </rPh>
    <phoneticPr fontId="4"/>
  </si>
  <si>
    <t>牧小学校</t>
    <rPh sb="0" eb="1">
      <t>マキ</t>
    </rPh>
    <rPh sb="1" eb="2">
      <t>ショウ</t>
    </rPh>
    <rPh sb="2" eb="4">
      <t>ガッコウ</t>
    </rPh>
    <phoneticPr fontId="4"/>
  </si>
  <si>
    <t>結小学校</t>
    <rPh sb="0" eb="1">
      <t>ムスブ</t>
    </rPh>
    <rPh sb="1" eb="2">
      <t>ショウ</t>
    </rPh>
    <rPh sb="2" eb="4">
      <t>ガッコウ</t>
    </rPh>
    <phoneticPr fontId="4"/>
  </si>
  <si>
    <t>登龍中学校</t>
    <rPh sb="0" eb="1">
      <t>ノボリ</t>
    </rPh>
    <rPh sb="1" eb="2">
      <t>リュウ</t>
    </rPh>
    <rPh sb="2" eb="3">
      <t>チュウ</t>
    </rPh>
    <rPh sb="3" eb="5">
      <t>ガッコウ</t>
    </rPh>
    <phoneticPr fontId="4"/>
  </si>
  <si>
    <t>東安中学校</t>
    <rPh sb="0" eb="1">
      <t>ヒガシ</t>
    </rPh>
    <rPh sb="1" eb="2">
      <t>アン</t>
    </rPh>
    <rPh sb="2" eb="3">
      <t>チュウ</t>
    </rPh>
    <rPh sb="3" eb="5">
      <t>ガッコウ</t>
    </rPh>
    <phoneticPr fontId="4"/>
  </si>
  <si>
    <t>揖斐郡ＰＴＡ連合会</t>
    <rPh sb="0" eb="2">
      <t>イビ</t>
    </rPh>
    <rPh sb="2" eb="3">
      <t>グン</t>
    </rPh>
    <rPh sb="6" eb="9">
      <t>レンゴウカイ</t>
    </rPh>
    <phoneticPr fontId="4"/>
  </si>
  <si>
    <t>揖斐郡</t>
    <rPh sb="0" eb="2">
      <t>イビ</t>
    </rPh>
    <rPh sb="2" eb="3">
      <t>グン</t>
    </rPh>
    <phoneticPr fontId="4"/>
  </si>
  <si>
    <t>揖斐川町教育委員会
教育振興課</t>
    <rPh sb="0" eb="4">
      <t>イビガワチョウ</t>
    </rPh>
    <rPh sb="4" eb="6">
      <t>キョウイク</t>
    </rPh>
    <rPh sb="6" eb="9">
      <t>イインカイ</t>
    </rPh>
    <rPh sb="10" eb="12">
      <t>キョウイク</t>
    </rPh>
    <rPh sb="12" eb="15">
      <t>シンコウカ</t>
    </rPh>
    <phoneticPr fontId="4"/>
  </si>
  <si>
    <t>501-0619</t>
    <phoneticPr fontId="4"/>
  </si>
  <si>
    <t>揖斐郡揖斐川町三輪133</t>
    <rPh sb="0" eb="3">
      <t>イビグン</t>
    </rPh>
    <rPh sb="3" eb="6">
      <t>イビガワ</t>
    </rPh>
    <rPh sb="6" eb="7">
      <t>マチ</t>
    </rPh>
    <rPh sb="7" eb="9">
      <t>ミワ</t>
    </rPh>
    <phoneticPr fontId="4"/>
  </si>
  <si>
    <t>0585-22-2111</t>
    <phoneticPr fontId="4"/>
  </si>
  <si>
    <t>揖斐小学校</t>
    <rPh sb="0" eb="2">
      <t>イビ</t>
    </rPh>
    <rPh sb="2" eb="3">
      <t>ショウ</t>
    </rPh>
    <rPh sb="3" eb="5">
      <t>ガッコウ</t>
    </rPh>
    <phoneticPr fontId="4"/>
  </si>
  <si>
    <t>大和小学校</t>
    <rPh sb="0" eb="2">
      <t>ヤマト</t>
    </rPh>
    <rPh sb="2" eb="3">
      <t>ショウ</t>
    </rPh>
    <rPh sb="3" eb="5">
      <t>ガッコウ</t>
    </rPh>
    <phoneticPr fontId="4"/>
  </si>
  <si>
    <t>北方小学校</t>
    <rPh sb="0" eb="2">
      <t>キタガタ</t>
    </rPh>
    <rPh sb="2" eb="3">
      <t>ショウ</t>
    </rPh>
    <rPh sb="3" eb="5">
      <t>ガッコウ</t>
    </rPh>
    <phoneticPr fontId="4"/>
  </si>
  <si>
    <t>清水小学校</t>
    <rPh sb="0" eb="2">
      <t>シミズ</t>
    </rPh>
    <rPh sb="2" eb="3">
      <t>ショウ</t>
    </rPh>
    <rPh sb="3" eb="5">
      <t>ガッコウ</t>
    </rPh>
    <phoneticPr fontId="4"/>
  </si>
  <si>
    <t>小島小学校</t>
    <rPh sb="0" eb="2">
      <t>コジマ</t>
    </rPh>
    <rPh sb="2" eb="3">
      <t>ショウ</t>
    </rPh>
    <rPh sb="3" eb="5">
      <t>ガッコウ</t>
    </rPh>
    <phoneticPr fontId="4"/>
  </si>
  <si>
    <t>谷汲小学校</t>
    <rPh sb="0" eb="2">
      <t>タニグミ</t>
    </rPh>
    <rPh sb="2" eb="3">
      <t>ショウ</t>
    </rPh>
    <rPh sb="3" eb="5">
      <t>ガッコウ</t>
    </rPh>
    <phoneticPr fontId="4"/>
  </si>
  <si>
    <t>揖斐川中学校</t>
    <rPh sb="0" eb="2">
      <t>イビ</t>
    </rPh>
    <rPh sb="2" eb="3">
      <t>ガワ</t>
    </rPh>
    <rPh sb="3" eb="6">
      <t>チュウガッコウ</t>
    </rPh>
    <phoneticPr fontId="4"/>
  </si>
  <si>
    <t>北和中学校</t>
    <rPh sb="0" eb="1">
      <t>キタ</t>
    </rPh>
    <rPh sb="1" eb="2">
      <t>ワ</t>
    </rPh>
    <rPh sb="2" eb="3">
      <t>チュウ</t>
    </rPh>
    <rPh sb="3" eb="5">
      <t>ガッコウ</t>
    </rPh>
    <phoneticPr fontId="4"/>
  </si>
  <si>
    <t>谷汲中学校</t>
    <rPh sb="0" eb="2">
      <t>タニグミ</t>
    </rPh>
    <rPh sb="2" eb="3">
      <t>チュウ</t>
    </rPh>
    <rPh sb="3" eb="5">
      <t>ガッコウ</t>
    </rPh>
    <phoneticPr fontId="4"/>
  </si>
  <si>
    <t>大野町教育委員会
学校教育課</t>
    <rPh sb="0" eb="3">
      <t>オオノチョウ</t>
    </rPh>
    <rPh sb="3" eb="5">
      <t>キョウイク</t>
    </rPh>
    <rPh sb="5" eb="8">
      <t>イインカイ</t>
    </rPh>
    <rPh sb="9" eb="11">
      <t>ガッコウ</t>
    </rPh>
    <rPh sb="11" eb="14">
      <t>キョウイクカ</t>
    </rPh>
    <phoneticPr fontId="4"/>
  </si>
  <si>
    <t>501-0513</t>
    <phoneticPr fontId="4"/>
  </si>
  <si>
    <t>揖斐郡大野町大野80</t>
    <rPh sb="0" eb="3">
      <t>イビグン</t>
    </rPh>
    <rPh sb="3" eb="6">
      <t>オオノチョウ</t>
    </rPh>
    <rPh sb="6" eb="8">
      <t>オオノ</t>
    </rPh>
    <phoneticPr fontId="4"/>
  </si>
  <si>
    <t>0585-34-1111</t>
    <phoneticPr fontId="4"/>
  </si>
  <si>
    <t>大野小学校</t>
    <rPh sb="0" eb="2">
      <t>オオノ</t>
    </rPh>
    <rPh sb="2" eb="3">
      <t>ショウ</t>
    </rPh>
    <rPh sb="3" eb="5">
      <t>ガッコウ</t>
    </rPh>
    <phoneticPr fontId="4"/>
  </si>
  <si>
    <t>北小学校</t>
    <rPh sb="0" eb="1">
      <t>キタ</t>
    </rPh>
    <rPh sb="1" eb="4">
      <t>ショウガッコウ</t>
    </rPh>
    <phoneticPr fontId="4"/>
  </si>
  <si>
    <t>中小学校</t>
    <rPh sb="0" eb="1">
      <t>ナカ</t>
    </rPh>
    <rPh sb="1" eb="2">
      <t>ショウ</t>
    </rPh>
    <rPh sb="2" eb="4">
      <t>ガッコウ</t>
    </rPh>
    <phoneticPr fontId="4"/>
  </si>
  <si>
    <t>大野中学校</t>
    <rPh sb="0" eb="2">
      <t>オオノ</t>
    </rPh>
    <rPh sb="2" eb="3">
      <t>チュウ</t>
    </rPh>
    <rPh sb="3" eb="5">
      <t>ガッコウ</t>
    </rPh>
    <phoneticPr fontId="4"/>
  </si>
  <si>
    <t>揖東中学校</t>
    <rPh sb="0" eb="1">
      <t>ユウ</t>
    </rPh>
    <rPh sb="1" eb="2">
      <t>ヒガシ</t>
    </rPh>
    <rPh sb="2" eb="5">
      <t>チュウガッコウ</t>
    </rPh>
    <phoneticPr fontId="4"/>
  </si>
  <si>
    <t>揖斐郡</t>
    <rPh sb="0" eb="3">
      <t>イビグン</t>
    </rPh>
    <phoneticPr fontId="4"/>
  </si>
  <si>
    <t>池田町教育委員会
学校教育課</t>
    <rPh sb="0" eb="3">
      <t>イケダチョウ</t>
    </rPh>
    <rPh sb="3" eb="5">
      <t>キョウイク</t>
    </rPh>
    <rPh sb="5" eb="7">
      <t>イイン</t>
    </rPh>
    <rPh sb="7" eb="8">
      <t>カイ</t>
    </rPh>
    <rPh sb="9" eb="11">
      <t>ガッコウ</t>
    </rPh>
    <rPh sb="11" eb="14">
      <t>キョウイクカ</t>
    </rPh>
    <phoneticPr fontId="4"/>
  </si>
  <si>
    <t>503-2425</t>
    <phoneticPr fontId="4"/>
  </si>
  <si>
    <t>揖斐郡池田町六之井1468-1</t>
    <rPh sb="0" eb="3">
      <t>イビグン</t>
    </rPh>
    <rPh sb="3" eb="5">
      <t>イケダ</t>
    </rPh>
    <rPh sb="5" eb="6">
      <t>マチ</t>
    </rPh>
    <rPh sb="6" eb="7">
      <t>ロク</t>
    </rPh>
    <rPh sb="7" eb="8">
      <t>ノ</t>
    </rPh>
    <rPh sb="8" eb="9">
      <t>イ</t>
    </rPh>
    <phoneticPr fontId="4"/>
  </si>
  <si>
    <t>0585-45-3111</t>
    <phoneticPr fontId="4"/>
  </si>
  <si>
    <t>温知小学校</t>
    <rPh sb="0" eb="1">
      <t>アツシ</t>
    </rPh>
    <rPh sb="1" eb="2">
      <t>チ</t>
    </rPh>
    <rPh sb="2" eb="5">
      <t>ショウガッコウ</t>
    </rPh>
    <phoneticPr fontId="4"/>
  </si>
  <si>
    <t>八幡小学校</t>
    <rPh sb="0" eb="2">
      <t>ハチマン</t>
    </rPh>
    <rPh sb="2" eb="3">
      <t>ショウ</t>
    </rPh>
    <rPh sb="3" eb="5">
      <t>ガッコウ</t>
    </rPh>
    <phoneticPr fontId="4"/>
  </si>
  <si>
    <t>宮地小学校</t>
    <rPh sb="0" eb="2">
      <t>ミヤジ</t>
    </rPh>
    <rPh sb="2" eb="5">
      <t>ショウガッコウ</t>
    </rPh>
    <phoneticPr fontId="4"/>
  </si>
  <si>
    <t>池田小学校</t>
    <rPh sb="0" eb="2">
      <t>イケダ</t>
    </rPh>
    <rPh sb="2" eb="3">
      <t>ショウ</t>
    </rPh>
    <rPh sb="3" eb="5">
      <t>ガッコウ</t>
    </rPh>
    <phoneticPr fontId="4"/>
  </si>
  <si>
    <t>養基小学校</t>
    <rPh sb="0" eb="1">
      <t>マモル</t>
    </rPh>
    <rPh sb="1" eb="2">
      <t>モト</t>
    </rPh>
    <rPh sb="2" eb="5">
      <t>ショウガッコウ</t>
    </rPh>
    <phoneticPr fontId="4"/>
  </si>
  <si>
    <t>池田中学校</t>
    <rPh sb="0" eb="2">
      <t>イケダ</t>
    </rPh>
    <rPh sb="2" eb="3">
      <t>チュウ</t>
    </rPh>
    <rPh sb="3" eb="5">
      <t>ガッコウ</t>
    </rPh>
    <phoneticPr fontId="4"/>
  </si>
  <si>
    <t>関市ＰＴＡ連合会</t>
    <rPh sb="0" eb="2">
      <t>セキシ</t>
    </rPh>
    <rPh sb="5" eb="8">
      <t>レンゴウカイ</t>
    </rPh>
    <phoneticPr fontId="4"/>
  </si>
  <si>
    <t>関市</t>
    <rPh sb="0" eb="2">
      <t>セキシ</t>
    </rPh>
    <phoneticPr fontId="4"/>
  </si>
  <si>
    <t>関市教育委員会
学校教育課</t>
    <rPh sb="0" eb="2">
      <t>セキシ</t>
    </rPh>
    <rPh sb="2" eb="4">
      <t>キョウイク</t>
    </rPh>
    <rPh sb="4" eb="6">
      <t>イイン</t>
    </rPh>
    <rPh sb="6" eb="7">
      <t>カイ</t>
    </rPh>
    <rPh sb="8" eb="10">
      <t>ガッコウ</t>
    </rPh>
    <rPh sb="10" eb="12">
      <t>キョウイク</t>
    </rPh>
    <rPh sb="12" eb="13">
      <t>カ</t>
    </rPh>
    <phoneticPr fontId="4"/>
  </si>
  <si>
    <t>501-3894</t>
    <phoneticPr fontId="4"/>
  </si>
  <si>
    <t>関市若草通3-1</t>
    <rPh sb="0" eb="2">
      <t>セキシ</t>
    </rPh>
    <rPh sb="2" eb="4">
      <t>ワカクサ</t>
    </rPh>
    <rPh sb="4" eb="5">
      <t>トオリ</t>
    </rPh>
    <phoneticPr fontId="4"/>
  </si>
  <si>
    <t>0575-23-8126</t>
    <phoneticPr fontId="4"/>
  </si>
  <si>
    <t>安桜小学校</t>
    <rPh sb="0" eb="1">
      <t>ヤス</t>
    </rPh>
    <rPh sb="1" eb="2">
      <t>サクラ</t>
    </rPh>
    <rPh sb="2" eb="5">
      <t>ショウ</t>
    </rPh>
    <phoneticPr fontId="4"/>
  </si>
  <si>
    <t>旭ヶ丘小学校</t>
    <rPh sb="0" eb="3">
      <t>アサヒガオカ</t>
    </rPh>
    <rPh sb="3" eb="6">
      <t>ショウ</t>
    </rPh>
    <phoneticPr fontId="4"/>
  </si>
  <si>
    <t>桜ヶ丘小学校</t>
    <rPh sb="0" eb="6">
      <t>サクラガオカショウガッコウ</t>
    </rPh>
    <phoneticPr fontId="4"/>
  </si>
  <si>
    <t>瀬尻小学校</t>
    <rPh sb="0" eb="1">
      <t>セ</t>
    </rPh>
    <rPh sb="1" eb="2">
      <t>シリ</t>
    </rPh>
    <rPh sb="2" eb="5">
      <t>ショウ</t>
    </rPh>
    <phoneticPr fontId="4"/>
  </si>
  <si>
    <t>倉知小学校</t>
    <rPh sb="0" eb="2">
      <t>クラチ</t>
    </rPh>
    <rPh sb="2" eb="5">
      <t>ショウ</t>
    </rPh>
    <phoneticPr fontId="4"/>
  </si>
  <si>
    <t>南ヶ丘小学校</t>
    <rPh sb="0" eb="6">
      <t>ミナミガオカショウガッコウ</t>
    </rPh>
    <phoneticPr fontId="4"/>
  </si>
  <si>
    <t>富岡小学校</t>
    <rPh sb="0" eb="2">
      <t>トミオカ</t>
    </rPh>
    <rPh sb="2" eb="5">
      <t>ショウ</t>
    </rPh>
    <phoneticPr fontId="4"/>
  </si>
  <si>
    <t>田原小学校</t>
    <rPh sb="0" eb="5">
      <t>タハラショウガッコウ</t>
    </rPh>
    <phoneticPr fontId="4"/>
  </si>
  <si>
    <t>下有知小学校</t>
    <rPh sb="0" eb="6">
      <t>シモウチショウガッコウ</t>
    </rPh>
    <phoneticPr fontId="4"/>
  </si>
  <si>
    <t>富野小学校</t>
    <rPh sb="0" eb="5">
      <t>トミノショウガッコウ</t>
    </rPh>
    <phoneticPr fontId="4"/>
  </si>
  <si>
    <t>金竜小学校</t>
    <rPh sb="0" eb="5">
      <t>キンリュウショウガッコウ</t>
    </rPh>
    <phoneticPr fontId="4"/>
  </si>
  <si>
    <t>緑ヶ丘中学校</t>
    <rPh sb="0" eb="3">
      <t>ミドリガオカ</t>
    </rPh>
    <rPh sb="3" eb="6">
      <t>チュウ</t>
    </rPh>
    <phoneticPr fontId="4"/>
  </si>
  <si>
    <t>旭ヶ丘中学校</t>
    <rPh sb="0" eb="3">
      <t>アサヒガオカ</t>
    </rPh>
    <rPh sb="3" eb="6">
      <t>チュウ</t>
    </rPh>
    <phoneticPr fontId="4"/>
  </si>
  <si>
    <t>桜ヶ丘中学校</t>
    <rPh sb="0" eb="4">
      <t>サクラガオカチュウ</t>
    </rPh>
    <rPh sb="4" eb="6">
      <t>ガッコウ</t>
    </rPh>
    <phoneticPr fontId="4"/>
  </si>
  <si>
    <t>下有知中学校</t>
    <rPh sb="0" eb="6">
      <t>シモウチチュウガッコウ</t>
    </rPh>
    <phoneticPr fontId="4"/>
  </si>
  <si>
    <t>富野中学校</t>
    <rPh sb="0" eb="2">
      <t>トミノ</t>
    </rPh>
    <rPh sb="2" eb="5">
      <t>チュウガッコウ</t>
    </rPh>
    <phoneticPr fontId="4"/>
  </si>
  <si>
    <t>小金田中学校</t>
    <rPh sb="0" eb="3">
      <t>コカネダ</t>
    </rPh>
    <rPh sb="3" eb="6">
      <t>チュウガッコウ</t>
    </rPh>
    <phoneticPr fontId="4"/>
  </si>
  <si>
    <t>関市洞戸事務所</t>
    <rPh sb="0" eb="2">
      <t>セキシ</t>
    </rPh>
    <rPh sb="2" eb="4">
      <t>ホラド</t>
    </rPh>
    <rPh sb="4" eb="6">
      <t>ジム</t>
    </rPh>
    <rPh sb="6" eb="7">
      <t>ショ</t>
    </rPh>
    <phoneticPr fontId="4"/>
  </si>
  <si>
    <t>501-2812</t>
    <phoneticPr fontId="4"/>
  </si>
  <si>
    <t xml:space="preserve">関市洞戸市場294-5
ほらどｷｳｨﾌﾟﾗｻﾞ
</t>
    <rPh sb="0" eb="2">
      <t>セキシ</t>
    </rPh>
    <rPh sb="2" eb="4">
      <t>ホラド</t>
    </rPh>
    <rPh sb="4" eb="6">
      <t>シジョウ</t>
    </rPh>
    <phoneticPr fontId="4"/>
  </si>
  <si>
    <t>0581-58-2111</t>
    <phoneticPr fontId="4"/>
  </si>
  <si>
    <t>洞戸小学校</t>
    <rPh sb="0" eb="2">
      <t>ホラド</t>
    </rPh>
    <rPh sb="2" eb="5">
      <t>ショウ</t>
    </rPh>
    <phoneticPr fontId="4"/>
  </si>
  <si>
    <t>板取川中学校</t>
    <rPh sb="0" eb="2">
      <t>イタドリ</t>
    </rPh>
    <rPh sb="2" eb="3">
      <t>ガワ</t>
    </rPh>
    <rPh sb="3" eb="6">
      <t>チュウ</t>
    </rPh>
    <phoneticPr fontId="4"/>
  </si>
  <si>
    <t>関市立板取小学校</t>
    <rPh sb="0" eb="2">
      <t>セキシ</t>
    </rPh>
    <rPh sb="2" eb="3">
      <t>リツ</t>
    </rPh>
    <rPh sb="3" eb="5">
      <t>イタドリ</t>
    </rPh>
    <rPh sb="5" eb="8">
      <t>ショウガッコウ</t>
    </rPh>
    <phoneticPr fontId="4"/>
  </si>
  <si>
    <t>501-2901</t>
    <phoneticPr fontId="4"/>
  </si>
  <si>
    <t xml:space="preserve">関市板取1804
</t>
    <rPh sb="0" eb="1">
      <t>セキ</t>
    </rPh>
    <rPh sb="1" eb="2">
      <t>シ</t>
    </rPh>
    <rPh sb="2" eb="4">
      <t>イタドリ</t>
    </rPh>
    <phoneticPr fontId="4"/>
  </si>
  <si>
    <t>0581-57-2001</t>
    <phoneticPr fontId="4"/>
  </si>
  <si>
    <t>板取小学校</t>
    <rPh sb="0" eb="2">
      <t>イタドリ</t>
    </rPh>
    <rPh sb="2" eb="5">
      <t>ショウ</t>
    </rPh>
    <phoneticPr fontId="4"/>
  </si>
  <si>
    <t>関市武芸川事務所</t>
    <rPh sb="0" eb="2">
      <t>セキシ</t>
    </rPh>
    <rPh sb="2" eb="5">
      <t>ムゲガワ</t>
    </rPh>
    <rPh sb="5" eb="7">
      <t>ジム</t>
    </rPh>
    <rPh sb="7" eb="8">
      <t>ショ</t>
    </rPh>
    <phoneticPr fontId="4"/>
  </si>
  <si>
    <t>501-2602</t>
    <phoneticPr fontId="4"/>
  </si>
  <si>
    <t>関市武芸川町八幡1446-1</t>
    <rPh sb="0" eb="2">
      <t>セキシ</t>
    </rPh>
    <rPh sb="2" eb="6">
      <t>ムゲガワチョウ</t>
    </rPh>
    <rPh sb="6" eb="8">
      <t>ハチマン</t>
    </rPh>
    <phoneticPr fontId="4"/>
  </si>
  <si>
    <t>0575-46-2311</t>
    <phoneticPr fontId="4"/>
  </si>
  <si>
    <t>博愛小学校</t>
    <rPh sb="0" eb="5">
      <t>ハクアイショウガッコウ</t>
    </rPh>
    <phoneticPr fontId="4"/>
  </si>
  <si>
    <t>武芸小学校</t>
    <rPh sb="0" eb="2">
      <t>ブゲイ</t>
    </rPh>
    <rPh sb="2" eb="5">
      <t>ショウガッコウ</t>
    </rPh>
    <phoneticPr fontId="4"/>
  </si>
  <si>
    <t>武芸川中学校</t>
    <rPh sb="0" eb="3">
      <t>ムゲガワ</t>
    </rPh>
    <rPh sb="3" eb="6">
      <t>チュウ</t>
    </rPh>
    <phoneticPr fontId="4"/>
  </si>
  <si>
    <t>関市武儀事務所</t>
    <rPh sb="0" eb="2">
      <t>セキシ</t>
    </rPh>
    <rPh sb="2" eb="3">
      <t>ム</t>
    </rPh>
    <rPh sb="3" eb="4">
      <t>ギ</t>
    </rPh>
    <rPh sb="4" eb="6">
      <t>ジム</t>
    </rPh>
    <rPh sb="6" eb="7">
      <t>ショ</t>
    </rPh>
    <phoneticPr fontId="4"/>
  </si>
  <si>
    <t>501-3511</t>
    <phoneticPr fontId="4"/>
  </si>
  <si>
    <t>関市中之保5696-1</t>
    <rPh sb="0" eb="2">
      <t>セキシ</t>
    </rPh>
    <rPh sb="2" eb="3">
      <t>ナカ</t>
    </rPh>
    <rPh sb="3" eb="4">
      <t>ノ</t>
    </rPh>
    <rPh sb="4" eb="5">
      <t>ホ</t>
    </rPh>
    <phoneticPr fontId="4"/>
  </si>
  <si>
    <t>0575-49-2121</t>
    <phoneticPr fontId="4"/>
  </si>
  <si>
    <t>武儀小学校</t>
    <rPh sb="0" eb="2">
      <t>ムギ</t>
    </rPh>
    <rPh sb="2" eb="5">
      <t>ショウ</t>
    </rPh>
    <phoneticPr fontId="4"/>
  </si>
  <si>
    <t>津保川中学校</t>
    <rPh sb="0" eb="1">
      <t>ツ</t>
    </rPh>
    <rPh sb="1" eb="2">
      <t>ホ</t>
    </rPh>
    <rPh sb="2" eb="3">
      <t>カワ</t>
    </rPh>
    <rPh sb="3" eb="6">
      <t>チュウ</t>
    </rPh>
    <phoneticPr fontId="4"/>
  </si>
  <si>
    <t>関市立上之保小学校</t>
    <rPh sb="0" eb="2">
      <t>セキシ</t>
    </rPh>
    <rPh sb="2" eb="3">
      <t>リツ</t>
    </rPh>
    <rPh sb="3" eb="6">
      <t>カミノホ</t>
    </rPh>
    <rPh sb="6" eb="9">
      <t>ショウガッコウ</t>
    </rPh>
    <phoneticPr fontId="4"/>
  </si>
  <si>
    <t>501-3601</t>
    <phoneticPr fontId="4"/>
  </si>
  <si>
    <t xml:space="preserve">関市上之保1071
</t>
    <rPh sb="0" eb="2">
      <t>セキシ</t>
    </rPh>
    <rPh sb="2" eb="5">
      <t>カミノホ</t>
    </rPh>
    <phoneticPr fontId="4"/>
  </si>
  <si>
    <t>0575-47-2019</t>
    <phoneticPr fontId="4"/>
  </si>
  <si>
    <t>上之保小学校</t>
    <rPh sb="0" eb="3">
      <t>カミノホ</t>
    </rPh>
    <rPh sb="3" eb="6">
      <t>ショウ</t>
    </rPh>
    <phoneticPr fontId="4"/>
  </si>
  <si>
    <t>美濃市連合ＰＴＡ</t>
  </si>
  <si>
    <r>
      <rPr>
        <b/>
        <sz val="10.5"/>
        <rFont val="Tahoma"/>
        <family val="2"/>
      </rPr>
      <t>･</t>
    </r>
    <r>
      <rPr>
        <b/>
        <u/>
        <sz val="10.5"/>
        <rFont val="ＭＳ 明朝"/>
        <family val="1"/>
      </rPr>
      <t>E</t>
    </r>
    <r>
      <rPr>
        <b/>
        <u/>
        <sz val="10.5"/>
        <rFont val="Tahoma"/>
        <family val="2"/>
      </rPr>
      <t>ﾒｰﾙ送信</t>
    </r>
    <r>
      <rPr>
        <sz val="10.5"/>
        <rFont val="Tahoma"/>
        <family val="2"/>
      </rPr>
      <t>･･部数（世帯数</t>
    </r>
    <r>
      <rPr>
        <sz val="10.5"/>
        <rFont val="ＭＳ 明朝"/>
        <family val="1"/>
      </rPr>
      <t>+</t>
    </r>
    <r>
      <rPr>
        <sz val="10.5"/>
        <rFont val="Tahoma"/>
        <family val="2"/>
      </rPr>
      <t xml:space="preserve">職員数）をご入力願います。印刷部数は予備を含めて切上げ、自動計算されます。
</t>
    </r>
    <r>
      <rPr>
        <b/>
        <sz val="10.5"/>
        <rFont val="Tahoma"/>
        <family val="2"/>
      </rPr>
      <t>･</t>
    </r>
    <r>
      <rPr>
        <b/>
        <u/>
        <sz val="10.5"/>
        <rFont val="ＭＳ 明朝"/>
        <family val="1"/>
      </rPr>
      <t xml:space="preserve">FAX </t>
    </r>
    <r>
      <rPr>
        <b/>
        <u/>
        <sz val="10.5"/>
        <rFont val="Tahoma"/>
        <family val="2"/>
      </rPr>
      <t>送信</t>
    </r>
    <r>
      <rPr>
        <sz val="10.5"/>
        <rFont val="Tahoma"/>
        <family val="2"/>
      </rPr>
      <t>･･ﾊﾟｿｺﾝ入力の場合は上記と同じです。手書きの場合は部数欄のみご記入下さい。</t>
    </r>
  </si>
  <si>
    <r>
      <rPr>
        <sz val="14"/>
        <rFont val="ＭＳ 明朝"/>
        <family val="1"/>
      </rPr>
      <t>No.</t>
    </r>
    <r>
      <rPr>
        <sz val="14"/>
        <rFont val="Tahoma"/>
        <family val="2"/>
      </rPr>
      <t>１</t>
    </r>
  </si>
  <si>
    <t>美濃市</t>
  </si>
  <si>
    <t>美濃市教育委員会
人づくり文化課</t>
  </si>
  <si>
    <t>501-3756</t>
  </si>
  <si>
    <r>
      <rPr>
        <sz val="11"/>
        <rFont val="Tahoma"/>
        <family val="2"/>
      </rPr>
      <t>美濃市生櫛</t>
    </r>
    <r>
      <rPr>
        <sz val="11"/>
        <rFont val="ＭＳ 明朝"/>
        <family val="1"/>
      </rPr>
      <t>88-24</t>
    </r>
  </si>
  <si>
    <t>0575-35-2711</t>
  </si>
  <si>
    <t>美濃小学校</t>
  </si>
  <si>
    <t>牧谷小学校</t>
  </si>
  <si>
    <t>大矢田小学校</t>
  </si>
  <si>
    <t>藍見小学校</t>
  </si>
  <si>
    <t>中有知小学校</t>
  </si>
  <si>
    <t>美濃中学校</t>
  </si>
  <si>
    <t>昭和中学校</t>
  </si>
  <si>
    <t>郡上市ＰＴＡ連合会</t>
    <rPh sb="0" eb="1">
      <t>グン</t>
    </rPh>
    <rPh sb="1" eb="3">
      <t>カミイチ</t>
    </rPh>
    <rPh sb="6" eb="9">
      <t>レンゴウカイ</t>
    </rPh>
    <phoneticPr fontId="4"/>
  </si>
  <si>
    <t>郡上市</t>
    <rPh sb="0" eb="2">
      <t>グジョウ</t>
    </rPh>
    <rPh sb="2" eb="3">
      <t>シ</t>
    </rPh>
    <phoneticPr fontId="4"/>
  </si>
  <si>
    <t>郡上市教育委員会　社会教育課</t>
    <rPh sb="0" eb="2">
      <t>グジョウ</t>
    </rPh>
    <rPh sb="2" eb="3">
      <t>シ</t>
    </rPh>
    <rPh sb="3" eb="5">
      <t>キョウイク</t>
    </rPh>
    <rPh sb="5" eb="7">
      <t>イイン</t>
    </rPh>
    <rPh sb="7" eb="8">
      <t>カイ</t>
    </rPh>
    <rPh sb="9" eb="11">
      <t>シャカイ</t>
    </rPh>
    <rPh sb="11" eb="13">
      <t>キョウイク</t>
    </rPh>
    <rPh sb="13" eb="14">
      <t>カ</t>
    </rPh>
    <phoneticPr fontId="4"/>
  </si>
  <si>
    <t>501-4222</t>
    <phoneticPr fontId="4"/>
  </si>
  <si>
    <t>郡上市八幡町島谷207-1
郡上市総合文化ｾﾝﾀｰ内</t>
    <rPh sb="0" eb="2">
      <t>グジョウ</t>
    </rPh>
    <rPh sb="2" eb="3">
      <t>シ</t>
    </rPh>
    <rPh sb="3" eb="6">
      <t>ヤハタチョウ</t>
    </rPh>
    <rPh sb="6" eb="8">
      <t>シマタニ</t>
    </rPh>
    <rPh sb="14" eb="16">
      <t>グジョウ</t>
    </rPh>
    <rPh sb="16" eb="17">
      <t>シ</t>
    </rPh>
    <rPh sb="17" eb="19">
      <t>ソウゴウ</t>
    </rPh>
    <rPh sb="19" eb="21">
      <t>ブンカ</t>
    </rPh>
    <rPh sb="25" eb="26">
      <t>ナイ</t>
    </rPh>
    <phoneticPr fontId="4"/>
  </si>
  <si>
    <t>0575-67-1128</t>
    <phoneticPr fontId="4"/>
  </si>
  <si>
    <t>八幡小学校</t>
    <rPh sb="0" eb="2">
      <t>ハチマン</t>
    </rPh>
    <rPh sb="2" eb="5">
      <t>ショウ</t>
    </rPh>
    <phoneticPr fontId="4"/>
  </si>
  <si>
    <t>川合小学校</t>
    <rPh sb="0" eb="2">
      <t>カワイ</t>
    </rPh>
    <rPh sb="2" eb="5">
      <t>ショウ</t>
    </rPh>
    <phoneticPr fontId="4"/>
  </si>
  <si>
    <t>相生小学校</t>
    <rPh sb="0" eb="2">
      <t>アイオイ</t>
    </rPh>
    <rPh sb="2" eb="5">
      <t>ショウ</t>
    </rPh>
    <phoneticPr fontId="4"/>
  </si>
  <si>
    <t>口明方小学校</t>
    <rPh sb="0" eb="1">
      <t>クチ</t>
    </rPh>
    <rPh sb="1" eb="3">
      <t>ミョウガタ</t>
    </rPh>
    <rPh sb="3" eb="6">
      <t>ショウガッコウ</t>
    </rPh>
    <phoneticPr fontId="4"/>
  </si>
  <si>
    <t>八幡中学校</t>
    <rPh sb="0" eb="2">
      <t>ハチマン</t>
    </rPh>
    <rPh sb="2" eb="5">
      <t>チュウ</t>
    </rPh>
    <phoneticPr fontId="4"/>
  </si>
  <si>
    <t>八幡西中学校</t>
    <rPh sb="0" eb="2">
      <t>ハチマン</t>
    </rPh>
    <rPh sb="2" eb="3">
      <t>ニシ</t>
    </rPh>
    <rPh sb="3" eb="6">
      <t>チュウ</t>
    </rPh>
    <phoneticPr fontId="4"/>
  </si>
  <si>
    <t>大和振興事務所</t>
    <rPh sb="0" eb="2">
      <t>ヤマト</t>
    </rPh>
    <rPh sb="2" eb="4">
      <t>シンコウ</t>
    </rPh>
    <rPh sb="4" eb="6">
      <t>ジム</t>
    </rPh>
    <rPh sb="6" eb="7">
      <t>ショ</t>
    </rPh>
    <phoneticPr fontId="4"/>
  </si>
  <si>
    <t>501-4607</t>
    <phoneticPr fontId="4"/>
  </si>
  <si>
    <t>郡上市大和町徳永585</t>
    <rPh sb="0" eb="2">
      <t>グジョウ</t>
    </rPh>
    <rPh sb="2" eb="3">
      <t>シ</t>
    </rPh>
    <rPh sb="3" eb="6">
      <t>ヤマトチョウ</t>
    </rPh>
    <rPh sb="6" eb="8">
      <t>トクナガ</t>
    </rPh>
    <phoneticPr fontId="4"/>
  </si>
  <si>
    <t>0575-88-2211</t>
    <phoneticPr fontId="4"/>
  </si>
  <si>
    <t>大和小学校</t>
    <rPh sb="0" eb="2">
      <t>ヤマト</t>
    </rPh>
    <rPh sb="2" eb="5">
      <t>ショウ</t>
    </rPh>
    <phoneticPr fontId="4"/>
  </si>
  <si>
    <t>大和中学校</t>
    <rPh sb="0" eb="2">
      <t>ヤマト</t>
    </rPh>
    <rPh sb="2" eb="5">
      <t>チュウ</t>
    </rPh>
    <phoneticPr fontId="4"/>
  </si>
  <si>
    <t>白鳥ふれあい創造館</t>
    <rPh sb="0" eb="2">
      <t>シロトリ</t>
    </rPh>
    <rPh sb="6" eb="8">
      <t>ソウゾウ</t>
    </rPh>
    <rPh sb="8" eb="9">
      <t>カン</t>
    </rPh>
    <phoneticPr fontId="4"/>
  </si>
  <si>
    <t>501-5121</t>
    <phoneticPr fontId="4"/>
  </si>
  <si>
    <t>郡上市白鳥町白鳥359-26
白鳥ふれあい創造館内</t>
    <rPh sb="0" eb="2">
      <t>グジョウ</t>
    </rPh>
    <rPh sb="2" eb="3">
      <t>シ</t>
    </rPh>
    <rPh sb="3" eb="6">
      <t>シラトリチョウ</t>
    </rPh>
    <rPh sb="6" eb="8">
      <t>シラトリ</t>
    </rPh>
    <rPh sb="15" eb="17">
      <t>シロトリ</t>
    </rPh>
    <rPh sb="21" eb="23">
      <t>ソウゾウ</t>
    </rPh>
    <rPh sb="23" eb="24">
      <t>カン</t>
    </rPh>
    <rPh sb="24" eb="25">
      <t>ナイ</t>
    </rPh>
    <phoneticPr fontId="4"/>
  </si>
  <si>
    <t>0575-82-6000</t>
    <phoneticPr fontId="4"/>
  </si>
  <si>
    <t>牛道小学校</t>
    <rPh sb="0" eb="1">
      <t>ウシ</t>
    </rPh>
    <rPh sb="1" eb="2">
      <t>ミチ</t>
    </rPh>
    <rPh sb="2" eb="5">
      <t>ショウ</t>
    </rPh>
    <phoneticPr fontId="4"/>
  </si>
  <si>
    <t>那留小学校</t>
    <rPh sb="0" eb="1">
      <t>ナ</t>
    </rPh>
    <rPh sb="1" eb="2">
      <t>ル</t>
    </rPh>
    <rPh sb="2" eb="5">
      <t>ショウ</t>
    </rPh>
    <phoneticPr fontId="4"/>
  </si>
  <si>
    <t>大中小学校</t>
    <rPh sb="0" eb="1">
      <t>ダイ</t>
    </rPh>
    <rPh sb="1" eb="2">
      <t>チュウ</t>
    </rPh>
    <rPh sb="2" eb="5">
      <t>ショウ</t>
    </rPh>
    <phoneticPr fontId="4"/>
  </si>
  <si>
    <t>白鳥小学校</t>
    <rPh sb="0" eb="2">
      <t>シロトリ</t>
    </rPh>
    <rPh sb="2" eb="5">
      <t>ショウ</t>
    </rPh>
    <phoneticPr fontId="4"/>
  </si>
  <si>
    <t>北濃小学校</t>
    <rPh sb="0" eb="1">
      <t>キタ</t>
    </rPh>
    <rPh sb="1" eb="2">
      <t>ノウ</t>
    </rPh>
    <rPh sb="2" eb="5">
      <t>ショウ</t>
    </rPh>
    <phoneticPr fontId="4"/>
  </si>
  <si>
    <t>石徹白小学校</t>
    <rPh sb="0" eb="1">
      <t>イシ</t>
    </rPh>
    <rPh sb="1" eb="2">
      <t>テツ</t>
    </rPh>
    <rPh sb="2" eb="3">
      <t>シロ</t>
    </rPh>
    <rPh sb="3" eb="6">
      <t>ショウ</t>
    </rPh>
    <phoneticPr fontId="4"/>
  </si>
  <si>
    <t>白鳥中学校</t>
    <rPh sb="0" eb="2">
      <t>シロトリ</t>
    </rPh>
    <rPh sb="2" eb="5">
      <t>チュウ</t>
    </rPh>
    <phoneticPr fontId="4"/>
  </si>
  <si>
    <t>№2</t>
    <phoneticPr fontId="4"/>
  </si>
  <si>
    <t>高鷲振興事務所</t>
    <rPh sb="0" eb="2">
      <t>タカス</t>
    </rPh>
    <rPh sb="2" eb="4">
      <t>シンコウ</t>
    </rPh>
    <rPh sb="4" eb="6">
      <t>ジム</t>
    </rPh>
    <rPh sb="6" eb="7">
      <t>ショ</t>
    </rPh>
    <phoneticPr fontId="4"/>
  </si>
  <si>
    <t>501-5303</t>
    <phoneticPr fontId="4"/>
  </si>
  <si>
    <t>郡上市高鷲町大鷲2349-1　</t>
    <rPh sb="0" eb="3">
      <t>グジョウシ</t>
    </rPh>
    <rPh sb="3" eb="5">
      <t>タカワシ</t>
    </rPh>
    <rPh sb="5" eb="6">
      <t>マチ</t>
    </rPh>
    <rPh sb="6" eb="8">
      <t>オオワシ</t>
    </rPh>
    <phoneticPr fontId="4"/>
  </si>
  <si>
    <t>0575-72-5111</t>
    <phoneticPr fontId="4"/>
  </si>
  <si>
    <t>高鷲小学校</t>
    <rPh sb="0" eb="2">
      <t>タカス</t>
    </rPh>
    <rPh sb="2" eb="5">
      <t>ショウ</t>
    </rPh>
    <phoneticPr fontId="4"/>
  </si>
  <si>
    <t>高鷲北小学校</t>
    <rPh sb="0" eb="2">
      <t>タカス</t>
    </rPh>
    <rPh sb="2" eb="3">
      <t>キタ</t>
    </rPh>
    <rPh sb="3" eb="6">
      <t>ショウ</t>
    </rPh>
    <phoneticPr fontId="4"/>
  </si>
  <si>
    <t>高鷲中学校</t>
    <rPh sb="0" eb="2">
      <t>タカス</t>
    </rPh>
    <rPh sb="2" eb="5">
      <t>チュウ</t>
    </rPh>
    <phoneticPr fontId="4"/>
  </si>
  <si>
    <t>日本まん真ん中ｾﾝﾀｰ</t>
    <rPh sb="0" eb="2">
      <t>ニホン</t>
    </rPh>
    <rPh sb="4" eb="5">
      <t>マ</t>
    </rPh>
    <rPh sb="6" eb="7">
      <t>ナカ</t>
    </rPh>
    <phoneticPr fontId="4"/>
  </si>
  <si>
    <t>501-4106</t>
    <phoneticPr fontId="4"/>
  </si>
  <si>
    <t>郡上市美並町白山430-4
日本まん真ん中ｾﾝﾀｰ内</t>
    <rPh sb="0" eb="2">
      <t>グジョウ</t>
    </rPh>
    <rPh sb="2" eb="3">
      <t>シ</t>
    </rPh>
    <rPh sb="3" eb="5">
      <t>ミナミ</t>
    </rPh>
    <rPh sb="5" eb="6">
      <t>マチ</t>
    </rPh>
    <rPh sb="6" eb="8">
      <t>ハクザン</t>
    </rPh>
    <rPh sb="14" eb="16">
      <t>ニホン</t>
    </rPh>
    <rPh sb="18" eb="19">
      <t>マ</t>
    </rPh>
    <rPh sb="20" eb="21">
      <t>ナカ</t>
    </rPh>
    <rPh sb="25" eb="26">
      <t>ナイ</t>
    </rPh>
    <phoneticPr fontId="4"/>
  </si>
  <si>
    <t>0575-79-3700</t>
    <phoneticPr fontId="4"/>
  </si>
  <si>
    <t>三城小学校</t>
    <rPh sb="0" eb="2">
      <t>サンジョウ</t>
    </rPh>
    <rPh sb="2" eb="5">
      <t>ショウ</t>
    </rPh>
    <phoneticPr fontId="4"/>
  </si>
  <si>
    <t>吉田小学校</t>
    <rPh sb="0" eb="2">
      <t>ヨシダ</t>
    </rPh>
    <rPh sb="2" eb="5">
      <t>ショウ</t>
    </rPh>
    <phoneticPr fontId="4"/>
  </si>
  <si>
    <t>郡南中学校</t>
    <rPh sb="0" eb="1">
      <t>グン</t>
    </rPh>
    <rPh sb="1" eb="2">
      <t>ミナミ</t>
    </rPh>
    <rPh sb="2" eb="5">
      <t>チュウ</t>
    </rPh>
    <phoneticPr fontId="4"/>
  </si>
  <si>
    <t>明宝振興事務所</t>
    <rPh sb="0" eb="2">
      <t>メイホウ</t>
    </rPh>
    <rPh sb="2" eb="4">
      <t>シンコウ</t>
    </rPh>
    <rPh sb="4" eb="6">
      <t>ジム</t>
    </rPh>
    <rPh sb="6" eb="7">
      <t>ショ</t>
    </rPh>
    <phoneticPr fontId="4"/>
  </si>
  <si>
    <t>501-4307</t>
    <phoneticPr fontId="4"/>
  </si>
  <si>
    <t xml:space="preserve">郡上市明宝二間手606-1
</t>
    <rPh sb="0" eb="2">
      <t>グジョウ</t>
    </rPh>
    <rPh sb="2" eb="3">
      <t>シ</t>
    </rPh>
    <rPh sb="3" eb="5">
      <t>メイホウ</t>
    </rPh>
    <rPh sb="5" eb="7">
      <t>ニカン</t>
    </rPh>
    <rPh sb="7" eb="8">
      <t>テ</t>
    </rPh>
    <phoneticPr fontId="4"/>
  </si>
  <si>
    <t>0575-87-2211</t>
    <phoneticPr fontId="4"/>
  </si>
  <si>
    <t>明宝小学校</t>
    <rPh sb="0" eb="2">
      <t>メイホウ</t>
    </rPh>
    <rPh sb="2" eb="5">
      <t>ショウ</t>
    </rPh>
    <phoneticPr fontId="4"/>
  </si>
  <si>
    <t>明宝中学校</t>
    <rPh sb="0" eb="2">
      <t>メイホウ</t>
    </rPh>
    <rPh sb="2" eb="5">
      <t>チュウガッコウ</t>
    </rPh>
    <phoneticPr fontId="4"/>
  </si>
  <si>
    <t>和良振興事務所</t>
    <rPh sb="0" eb="2">
      <t>ワラ</t>
    </rPh>
    <rPh sb="2" eb="4">
      <t>シンコウ</t>
    </rPh>
    <rPh sb="4" eb="6">
      <t>ジム</t>
    </rPh>
    <rPh sb="6" eb="7">
      <t>ショ</t>
    </rPh>
    <phoneticPr fontId="4"/>
  </si>
  <si>
    <t>501-4508</t>
    <phoneticPr fontId="4"/>
  </si>
  <si>
    <t xml:space="preserve">郡上市和良町沢８８２
</t>
    <rPh sb="0" eb="2">
      <t>グジョウ</t>
    </rPh>
    <rPh sb="2" eb="3">
      <t>シ</t>
    </rPh>
    <rPh sb="3" eb="5">
      <t>ワラ</t>
    </rPh>
    <rPh sb="5" eb="6">
      <t>マチ</t>
    </rPh>
    <rPh sb="6" eb="7">
      <t>サワ</t>
    </rPh>
    <phoneticPr fontId="4"/>
  </si>
  <si>
    <t>0575-77-2211</t>
    <phoneticPr fontId="4"/>
  </si>
  <si>
    <t>和良小学校</t>
    <rPh sb="0" eb="2">
      <t>ワラ</t>
    </rPh>
    <rPh sb="2" eb="5">
      <t>ショウ</t>
    </rPh>
    <phoneticPr fontId="4"/>
  </si>
  <si>
    <t>郡上東中学校</t>
    <rPh sb="0" eb="2">
      <t>グジョウ</t>
    </rPh>
    <rPh sb="2" eb="3">
      <t>ヒガシ</t>
    </rPh>
    <rPh sb="3" eb="6">
      <t>チュウガッコウ</t>
    </rPh>
    <phoneticPr fontId="4"/>
  </si>
  <si>
    <t>東中学校</t>
    <rPh sb="0" eb="1">
      <t>ヒガシ</t>
    </rPh>
    <rPh sb="1" eb="2">
      <t>ナカ</t>
    </rPh>
    <phoneticPr fontId="4"/>
  </si>
  <si>
    <t>0574-25-3885</t>
    <phoneticPr fontId="4"/>
  </si>
  <si>
    <t>美濃加茂市本郷町8-8-52</t>
    <rPh sb="0" eb="5">
      <t>ミノカモシ</t>
    </rPh>
    <rPh sb="5" eb="7">
      <t>ホンゴウ</t>
    </rPh>
    <rPh sb="7" eb="8">
      <t>マチ</t>
    </rPh>
    <phoneticPr fontId="4"/>
  </si>
  <si>
    <t>505-0027</t>
    <phoneticPr fontId="4"/>
  </si>
  <si>
    <t>東中学校</t>
    <rPh sb="0" eb="1">
      <t>ヒガシ</t>
    </rPh>
    <rPh sb="1" eb="4">
      <t>チュウ</t>
    </rPh>
    <phoneticPr fontId="4"/>
  </si>
  <si>
    <t>美濃加茂市</t>
    <rPh sb="0" eb="5">
      <t>ミノカモシ</t>
    </rPh>
    <phoneticPr fontId="4"/>
  </si>
  <si>
    <t>No.３</t>
    <phoneticPr fontId="4"/>
  </si>
  <si>
    <t>西中学校</t>
    <rPh sb="0" eb="1">
      <t>ニシ</t>
    </rPh>
    <rPh sb="1" eb="4">
      <t>チュウガッコウ</t>
    </rPh>
    <phoneticPr fontId="4"/>
  </si>
  <si>
    <t>0574-25-2263</t>
    <phoneticPr fontId="4"/>
  </si>
  <si>
    <t>美濃加茂市西町1-30</t>
    <rPh sb="0" eb="5">
      <t>ミノカモシ</t>
    </rPh>
    <rPh sb="5" eb="7">
      <t>ニシマチ</t>
    </rPh>
    <phoneticPr fontId="4"/>
  </si>
  <si>
    <t>505-0046</t>
    <phoneticPr fontId="4"/>
  </si>
  <si>
    <t>西中学校</t>
    <rPh sb="0" eb="1">
      <t>ニシ</t>
    </rPh>
    <rPh sb="1" eb="4">
      <t>チュウ</t>
    </rPh>
    <phoneticPr fontId="4"/>
  </si>
  <si>
    <t>No.２</t>
    <phoneticPr fontId="4"/>
  </si>
  <si>
    <t>双葉中学校</t>
    <rPh sb="0" eb="2">
      <t>フタバ</t>
    </rPh>
    <rPh sb="2" eb="3">
      <t>チュウ</t>
    </rPh>
    <rPh sb="3" eb="5">
      <t>ガッコウ</t>
    </rPh>
    <phoneticPr fontId="4"/>
  </si>
  <si>
    <t>山手小学校</t>
    <rPh sb="0" eb="2">
      <t>ヤマテ</t>
    </rPh>
    <rPh sb="2" eb="3">
      <t>ショウ</t>
    </rPh>
    <rPh sb="3" eb="5">
      <t>ガッコウ</t>
    </rPh>
    <phoneticPr fontId="4"/>
  </si>
  <si>
    <t>下米田小学校</t>
    <rPh sb="0" eb="1">
      <t>シモ</t>
    </rPh>
    <rPh sb="1" eb="3">
      <t>ヨネダ</t>
    </rPh>
    <rPh sb="3" eb="6">
      <t>ショウガッコウ</t>
    </rPh>
    <phoneticPr fontId="4"/>
  </si>
  <si>
    <t>三和小学校</t>
    <rPh sb="0" eb="2">
      <t>ミワ</t>
    </rPh>
    <rPh sb="2" eb="5">
      <t>ショウガッコウ</t>
    </rPh>
    <phoneticPr fontId="4"/>
  </si>
  <si>
    <t>伊深小学校</t>
    <rPh sb="0" eb="1">
      <t>イ</t>
    </rPh>
    <rPh sb="1" eb="2">
      <t>ブカ</t>
    </rPh>
    <rPh sb="2" eb="5">
      <t>ショウガッコウ</t>
    </rPh>
    <phoneticPr fontId="4"/>
  </si>
  <si>
    <t>加茂野小学校</t>
    <rPh sb="0" eb="3">
      <t>カモノ</t>
    </rPh>
    <rPh sb="3" eb="6">
      <t>ショウガッコウ</t>
    </rPh>
    <phoneticPr fontId="4"/>
  </si>
  <si>
    <t>蜂屋小学校</t>
    <rPh sb="0" eb="2">
      <t>ハチヤ</t>
    </rPh>
    <rPh sb="2" eb="5">
      <t>ショウガッコウ</t>
    </rPh>
    <phoneticPr fontId="4"/>
  </si>
  <si>
    <t>山之上小学校</t>
    <rPh sb="0" eb="3">
      <t>ヤマノウエ</t>
    </rPh>
    <rPh sb="3" eb="6">
      <t>ショウガッコウ</t>
    </rPh>
    <phoneticPr fontId="4"/>
  </si>
  <si>
    <t>古井小学校</t>
    <rPh sb="0" eb="2">
      <t>コビ</t>
    </rPh>
    <rPh sb="2" eb="3">
      <t>ショウ</t>
    </rPh>
    <rPh sb="3" eb="5">
      <t>ガッコウ</t>
    </rPh>
    <phoneticPr fontId="4"/>
  </si>
  <si>
    <t>太田小学校</t>
    <rPh sb="0" eb="2">
      <t>オオタ</t>
    </rPh>
    <rPh sb="2" eb="5">
      <t>ショウガッコウ</t>
    </rPh>
    <phoneticPr fontId="4"/>
  </si>
  <si>
    <t>0574-28-1137</t>
    <phoneticPr fontId="4"/>
  </si>
  <si>
    <t>美濃加茂市太田町3425番地1</t>
    <rPh sb="0" eb="5">
      <t>ミノカモシ</t>
    </rPh>
    <rPh sb="5" eb="8">
      <t>オオダマチ</t>
    </rPh>
    <rPh sb="12" eb="14">
      <t>バンチ</t>
    </rPh>
    <phoneticPr fontId="4"/>
  </si>
  <si>
    <t>505-8606</t>
    <phoneticPr fontId="4"/>
  </si>
  <si>
    <t>美濃加茂市教育委員会
（学校教育課）</t>
    <rPh sb="0" eb="5">
      <t>ミノカモシ</t>
    </rPh>
    <rPh sb="5" eb="7">
      <t>キョウイク</t>
    </rPh>
    <rPh sb="7" eb="9">
      <t>イイン</t>
    </rPh>
    <rPh sb="9" eb="10">
      <t>カイ</t>
    </rPh>
    <rPh sb="12" eb="14">
      <t>ガッコウ</t>
    </rPh>
    <rPh sb="14" eb="16">
      <t>キョウイク</t>
    </rPh>
    <rPh sb="16" eb="17">
      <t>カ</t>
    </rPh>
    <phoneticPr fontId="4"/>
  </si>
  <si>
    <t>美濃加茂市</t>
    <rPh sb="0" eb="4">
      <t>ミノカモ</t>
    </rPh>
    <rPh sb="4" eb="5">
      <t>シ</t>
    </rPh>
    <phoneticPr fontId="4"/>
  </si>
  <si>
    <t>美濃加茂市地区連合ＰＴＡ</t>
    <rPh sb="0" eb="4">
      <t>ミノカモ</t>
    </rPh>
    <rPh sb="4" eb="5">
      <t>シ</t>
    </rPh>
    <rPh sb="5" eb="7">
      <t>チク</t>
    </rPh>
    <rPh sb="7" eb="9">
      <t>レンゴウ</t>
    </rPh>
    <phoneticPr fontId="4"/>
  </si>
  <si>
    <t>可児市ＰＴＡ連合会</t>
    <rPh sb="0" eb="2">
      <t>カニ</t>
    </rPh>
    <rPh sb="2" eb="3">
      <t>シ</t>
    </rPh>
    <rPh sb="6" eb="9">
      <t>レンゴウカイ</t>
    </rPh>
    <phoneticPr fontId="4"/>
  </si>
  <si>
    <t>可児市</t>
    <rPh sb="0" eb="3">
      <t>カニシ</t>
    </rPh>
    <phoneticPr fontId="4"/>
  </si>
  <si>
    <t>可児市教育委員会</t>
    <rPh sb="0" eb="3">
      <t>カニシ</t>
    </rPh>
    <rPh sb="3" eb="5">
      <t>キョウイク</t>
    </rPh>
    <rPh sb="5" eb="7">
      <t>イイン</t>
    </rPh>
    <rPh sb="7" eb="8">
      <t>カイ</t>
    </rPh>
    <phoneticPr fontId="4"/>
  </si>
  <si>
    <t>509-0292</t>
    <phoneticPr fontId="4"/>
  </si>
  <si>
    <t>可児市広見1-1</t>
    <rPh sb="0" eb="3">
      <t>カニシ</t>
    </rPh>
    <rPh sb="3" eb="5">
      <t>ヒロミ</t>
    </rPh>
    <phoneticPr fontId="4"/>
  </si>
  <si>
    <t>0574-62-1111</t>
    <phoneticPr fontId="4"/>
  </si>
  <si>
    <t>今渡南小学校</t>
    <rPh sb="0" eb="2">
      <t>イマワタリ</t>
    </rPh>
    <rPh sb="2" eb="3">
      <t>ミナミ</t>
    </rPh>
    <rPh sb="3" eb="6">
      <t>ショウ</t>
    </rPh>
    <phoneticPr fontId="4"/>
  </si>
  <si>
    <t>土田小学校</t>
    <rPh sb="0" eb="2">
      <t>ツチダ</t>
    </rPh>
    <rPh sb="2" eb="5">
      <t>ショウ</t>
    </rPh>
    <phoneticPr fontId="4"/>
  </si>
  <si>
    <t>帷子小学校</t>
    <rPh sb="0" eb="2">
      <t>カタビラ</t>
    </rPh>
    <rPh sb="2" eb="5">
      <t>ショウ</t>
    </rPh>
    <phoneticPr fontId="4"/>
  </si>
  <si>
    <t>春里小学校</t>
    <rPh sb="0" eb="1">
      <t>ハル</t>
    </rPh>
    <rPh sb="1" eb="2">
      <t>サト</t>
    </rPh>
    <rPh sb="2" eb="5">
      <t>ショウ</t>
    </rPh>
    <phoneticPr fontId="4"/>
  </si>
  <si>
    <t>旭小学校</t>
    <rPh sb="0" eb="1">
      <t>アサヒ</t>
    </rPh>
    <rPh sb="1" eb="4">
      <t>ショウ</t>
    </rPh>
    <phoneticPr fontId="4"/>
  </si>
  <si>
    <t>東明小学校</t>
    <rPh sb="0" eb="2">
      <t>トウメイ</t>
    </rPh>
    <rPh sb="2" eb="5">
      <t>ショウ</t>
    </rPh>
    <phoneticPr fontId="4"/>
  </si>
  <si>
    <t>南帷子小学校</t>
    <rPh sb="0" eb="1">
      <t>ミナミ</t>
    </rPh>
    <rPh sb="1" eb="3">
      <t>カタビラ</t>
    </rPh>
    <rPh sb="3" eb="6">
      <t>ショウ</t>
    </rPh>
    <phoneticPr fontId="4"/>
  </si>
  <si>
    <t>桜ヶ丘小学校</t>
    <rPh sb="0" eb="3">
      <t>サクラガオカ</t>
    </rPh>
    <rPh sb="3" eb="6">
      <t>ショウ</t>
    </rPh>
    <phoneticPr fontId="4"/>
  </si>
  <si>
    <t>兼山小学校</t>
    <rPh sb="0" eb="2">
      <t>カネヤマ</t>
    </rPh>
    <rPh sb="2" eb="5">
      <t>ショウ</t>
    </rPh>
    <phoneticPr fontId="4"/>
  </si>
  <si>
    <t>西可児中学校</t>
    <rPh sb="0" eb="1">
      <t>ニシ</t>
    </rPh>
    <rPh sb="1" eb="3">
      <t>カニ</t>
    </rPh>
    <rPh sb="3" eb="6">
      <t>チュウ</t>
    </rPh>
    <phoneticPr fontId="4"/>
  </si>
  <si>
    <t>東可児中学校</t>
    <rPh sb="0" eb="1">
      <t>ヒガシ</t>
    </rPh>
    <rPh sb="1" eb="3">
      <t>カニ</t>
    </rPh>
    <rPh sb="3" eb="6">
      <t>チュウ</t>
    </rPh>
    <phoneticPr fontId="4"/>
  </si>
  <si>
    <t>広陵中学校</t>
    <rPh sb="0" eb="2">
      <t>コウリョウ</t>
    </rPh>
    <rPh sb="2" eb="5">
      <t>チュウ</t>
    </rPh>
    <phoneticPr fontId="4"/>
  </si>
  <si>
    <t>広見小学校</t>
    <rPh sb="0" eb="2">
      <t>ヒロミ</t>
    </rPh>
    <rPh sb="2" eb="5">
      <t>ショウ</t>
    </rPh>
    <phoneticPr fontId="4"/>
  </si>
  <si>
    <t>509-0214</t>
    <phoneticPr fontId="4"/>
  </si>
  <si>
    <t>可児市広見71-1</t>
    <rPh sb="0" eb="3">
      <t>カニシ</t>
    </rPh>
    <rPh sb="3" eb="5">
      <t>ヒロミ</t>
    </rPh>
    <phoneticPr fontId="4"/>
  </si>
  <si>
    <t>0574-62-1551</t>
    <phoneticPr fontId="4"/>
  </si>
  <si>
    <t>今渡北小学校</t>
    <rPh sb="0" eb="2">
      <t>イマワタリ</t>
    </rPh>
    <rPh sb="2" eb="3">
      <t>キタ</t>
    </rPh>
    <rPh sb="3" eb="6">
      <t>ショウ</t>
    </rPh>
    <phoneticPr fontId="4"/>
  </si>
  <si>
    <t>509-0207</t>
    <phoneticPr fontId="4"/>
  </si>
  <si>
    <t>可児市今渡1680</t>
    <rPh sb="0" eb="3">
      <t>カニシ</t>
    </rPh>
    <rPh sb="3" eb="5">
      <t>イマワタリ</t>
    </rPh>
    <phoneticPr fontId="4"/>
  </si>
  <si>
    <t>0574-62-1500</t>
    <phoneticPr fontId="4"/>
  </si>
  <si>
    <t>蘇南中学校</t>
    <rPh sb="0" eb="1">
      <t>ソ</t>
    </rPh>
    <rPh sb="1" eb="2">
      <t>ミナミ</t>
    </rPh>
    <rPh sb="2" eb="5">
      <t>チュウ</t>
    </rPh>
    <phoneticPr fontId="4"/>
  </si>
  <si>
    <t>可児市今渡112</t>
    <rPh sb="0" eb="3">
      <t>カニシ</t>
    </rPh>
    <rPh sb="3" eb="5">
      <t>イマワタリ</t>
    </rPh>
    <phoneticPr fontId="4"/>
  </si>
  <si>
    <t>0574-62-1010</t>
    <phoneticPr fontId="4"/>
  </si>
  <si>
    <t>No.5</t>
    <phoneticPr fontId="4"/>
  </si>
  <si>
    <t>中部中学校</t>
    <rPh sb="0" eb="2">
      <t>チュウブ</t>
    </rPh>
    <rPh sb="2" eb="5">
      <t>チュウ</t>
    </rPh>
    <phoneticPr fontId="4"/>
  </si>
  <si>
    <t>可児市広見1086</t>
    <rPh sb="0" eb="3">
      <t>カニシ</t>
    </rPh>
    <rPh sb="3" eb="5">
      <t>ヒロミ</t>
    </rPh>
    <phoneticPr fontId="4"/>
  </si>
  <si>
    <t>0574-62-1161</t>
    <phoneticPr fontId="4"/>
  </si>
  <si>
    <t>可児郡ＰＴＡ連合会</t>
    <rPh sb="0" eb="2">
      <t>カニ</t>
    </rPh>
    <rPh sb="2" eb="3">
      <t>グン</t>
    </rPh>
    <rPh sb="6" eb="9">
      <t>レンゴウカイ</t>
    </rPh>
    <phoneticPr fontId="4"/>
  </si>
  <si>
    <t>可児郡</t>
    <rPh sb="0" eb="2">
      <t>カニ</t>
    </rPh>
    <rPh sb="2" eb="3">
      <t>グン</t>
    </rPh>
    <phoneticPr fontId="4"/>
  </si>
  <si>
    <t>御嵩町教育委員会</t>
    <rPh sb="0" eb="3">
      <t>ミタケチョウ</t>
    </rPh>
    <rPh sb="3" eb="5">
      <t>キョウイク</t>
    </rPh>
    <rPh sb="5" eb="7">
      <t>イイン</t>
    </rPh>
    <rPh sb="7" eb="8">
      <t>カイ</t>
    </rPh>
    <phoneticPr fontId="4"/>
  </si>
  <si>
    <t>505-0192</t>
    <phoneticPr fontId="4"/>
  </si>
  <si>
    <t>可児郡御嵩町御嵩1239-1</t>
    <rPh sb="0" eb="3">
      <t>カニグン</t>
    </rPh>
    <rPh sb="3" eb="5">
      <t>ミタケ</t>
    </rPh>
    <rPh sb="5" eb="6">
      <t>チョウ</t>
    </rPh>
    <rPh sb="6" eb="8">
      <t>ミタケ</t>
    </rPh>
    <phoneticPr fontId="4"/>
  </si>
  <si>
    <t>0574-67-2111</t>
    <phoneticPr fontId="4"/>
  </si>
  <si>
    <t>上之郷小学校</t>
    <rPh sb="0" eb="2">
      <t>カミノ</t>
    </rPh>
    <rPh sb="2" eb="3">
      <t>ゴウ</t>
    </rPh>
    <rPh sb="3" eb="6">
      <t>ショウ</t>
    </rPh>
    <phoneticPr fontId="4"/>
  </si>
  <si>
    <t>御嵩小学校</t>
    <rPh sb="0" eb="2">
      <t>ミタケ</t>
    </rPh>
    <rPh sb="2" eb="5">
      <t>ショウ</t>
    </rPh>
    <phoneticPr fontId="4"/>
  </si>
  <si>
    <t>伏見小学校</t>
    <rPh sb="0" eb="2">
      <t>フシミ</t>
    </rPh>
    <rPh sb="2" eb="5">
      <t>ショウ</t>
    </rPh>
    <phoneticPr fontId="4"/>
  </si>
  <si>
    <t>上之郷中学校</t>
    <rPh sb="0" eb="2">
      <t>カミノ</t>
    </rPh>
    <rPh sb="2" eb="3">
      <t>ゴウ</t>
    </rPh>
    <rPh sb="3" eb="6">
      <t>チュウ</t>
    </rPh>
    <phoneticPr fontId="4"/>
  </si>
  <si>
    <t>向陽中学校</t>
    <rPh sb="0" eb="2">
      <t>コウヨウ</t>
    </rPh>
    <rPh sb="2" eb="5">
      <t>チュウ</t>
    </rPh>
    <phoneticPr fontId="4"/>
  </si>
  <si>
    <t>共和中学校</t>
    <rPh sb="0" eb="2">
      <t>キョウワ</t>
    </rPh>
    <rPh sb="2" eb="5">
      <t>チュウ</t>
    </rPh>
    <phoneticPr fontId="4"/>
  </si>
  <si>
    <t>多治見市ＰＴＡ連合会</t>
    <rPh sb="0" eb="4">
      <t>タジミシ</t>
    </rPh>
    <rPh sb="7" eb="10">
      <t>レンゴウカイ</t>
    </rPh>
    <phoneticPr fontId="4"/>
  </si>
  <si>
    <t>多治見市</t>
    <rPh sb="0" eb="3">
      <t>タジミ</t>
    </rPh>
    <rPh sb="3" eb="4">
      <t>シ</t>
    </rPh>
    <phoneticPr fontId="4"/>
  </si>
  <si>
    <t>多治見市役所本庁舎
4階総務課</t>
    <rPh sb="0" eb="3">
      <t>タジミ</t>
    </rPh>
    <rPh sb="3" eb="6">
      <t>シヤクショ</t>
    </rPh>
    <rPh sb="6" eb="8">
      <t>ホンチョウ</t>
    </rPh>
    <rPh sb="8" eb="9">
      <t>シャ</t>
    </rPh>
    <rPh sb="11" eb="12">
      <t>カイ</t>
    </rPh>
    <rPh sb="12" eb="14">
      <t>ソウム</t>
    </rPh>
    <rPh sb="14" eb="15">
      <t>カ</t>
    </rPh>
    <phoneticPr fontId="4"/>
  </si>
  <si>
    <t>507-8703</t>
    <phoneticPr fontId="4"/>
  </si>
  <si>
    <t>多治見市日出町2-15</t>
    <rPh sb="0" eb="4">
      <t>タジミシ</t>
    </rPh>
    <rPh sb="4" eb="7">
      <t>ヒノデマチ</t>
    </rPh>
    <phoneticPr fontId="4"/>
  </si>
  <si>
    <t>0572-22-1111</t>
    <phoneticPr fontId="4"/>
  </si>
  <si>
    <t>養正小学校</t>
    <rPh sb="0" eb="1">
      <t>ヨウ</t>
    </rPh>
    <rPh sb="1" eb="2">
      <t>セイ</t>
    </rPh>
    <rPh sb="2" eb="5">
      <t>ショウ</t>
    </rPh>
    <phoneticPr fontId="4"/>
  </si>
  <si>
    <t>昭和小学校</t>
    <rPh sb="0" eb="2">
      <t>ショウワ</t>
    </rPh>
    <rPh sb="2" eb="5">
      <t>ショウ</t>
    </rPh>
    <phoneticPr fontId="4"/>
  </si>
  <si>
    <t>平和中学校</t>
    <rPh sb="0" eb="2">
      <t>ヘイワ</t>
    </rPh>
    <rPh sb="2" eb="5">
      <t>チュウ</t>
    </rPh>
    <phoneticPr fontId="4"/>
  </si>
  <si>
    <t>笠原中学校</t>
    <rPh sb="0" eb="2">
      <t>カサハラ</t>
    </rPh>
    <rPh sb="2" eb="5">
      <t>チュウ</t>
    </rPh>
    <phoneticPr fontId="4"/>
  </si>
  <si>
    <t>多治見中学校</t>
    <rPh sb="0" eb="3">
      <t>タジミ</t>
    </rPh>
    <rPh sb="3" eb="6">
      <t>チュウ</t>
    </rPh>
    <phoneticPr fontId="4"/>
  </si>
  <si>
    <t>多治見市</t>
    <rPh sb="0" eb="4">
      <t>タジミシ</t>
    </rPh>
    <phoneticPr fontId="4"/>
  </si>
  <si>
    <t>多治見市教育委員会
教育推進課</t>
    <rPh sb="0" eb="3">
      <t>タジミ</t>
    </rPh>
    <rPh sb="3" eb="4">
      <t>シ</t>
    </rPh>
    <rPh sb="4" eb="6">
      <t>キョウイク</t>
    </rPh>
    <rPh sb="6" eb="8">
      <t>イイン</t>
    </rPh>
    <rPh sb="8" eb="9">
      <t>カイ</t>
    </rPh>
    <rPh sb="10" eb="12">
      <t>キョウイク</t>
    </rPh>
    <rPh sb="12" eb="14">
      <t>スイシン</t>
    </rPh>
    <rPh sb="14" eb="15">
      <t>カ</t>
    </rPh>
    <phoneticPr fontId="4"/>
  </si>
  <si>
    <t xml:space="preserve">507-8787
</t>
    <phoneticPr fontId="4"/>
  </si>
  <si>
    <t xml:space="preserve">多治見市音羽町1-233
</t>
    <rPh sb="0" eb="4">
      <t>タジミシ</t>
    </rPh>
    <rPh sb="4" eb="6">
      <t>オトワ</t>
    </rPh>
    <rPh sb="6" eb="7">
      <t>マチ</t>
    </rPh>
    <phoneticPr fontId="4"/>
  </si>
  <si>
    <t xml:space="preserve">0572-23-5904
</t>
    <phoneticPr fontId="4"/>
  </si>
  <si>
    <t>精華小学校</t>
    <rPh sb="0" eb="2">
      <t>セイカ</t>
    </rPh>
    <rPh sb="2" eb="5">
      <t>ショウガッコウ</t>
    </rPh>
    <phoneticPr fontId="2"/>
  </si>
  <si>
    <t>共栄小学校</t>
    <rPh sb="0" eb="2">
      <t>キョウエイ</t>
    </rPh>
    <rPh sb="2" eb="5">
      <t>ショウ</t>
    </rPh>
    <phoneticPr fontId="2"/>
  </si>
  <si>
    <t>小泉小学校</t>
    <rPh sb="0" eb="2">
      <t>コイズミ</t>
    </rPh>
    <rPh sb="2" eb="5">
      <t>ショウ</t>
    </rPh>
    <phoneticPr fontId="2"/>
  </si>
  <si>
    <t>池田小学校</t>
    <rPh sb="0" eb="2">
      <t>イケダ</t>
    </rPh>
    <rPh sb="2" eb="5">
      <t>ショウ</t>
    </rPh>
    <phoneticPr fontId="2"/>
  </si>
  <si>
    <t>市之倉小学校</t>
    <rPh sb="0" eb="1">
      <t>イチ</t>
    </rPh>
    <rPh sb="1" eb="2">
      <t>ノ</t>
    </rPh>
    <rPh sb="2" eb="3">
      <t>クラ</t>
    </rPh>
    <rPh sb="3" eb="6">
      <t>ショウ</t>
    </rPh>
    <phoneticPr fontId="2"/>
  </si>
  <si>
    <t>滝呂小学校</t>
    <rPh sb="0" eb="1">
      <t>タキ</t>
    </rPh>
    <rPh sb="1" eb="2">
      <t>ロ</t>
    </rPh>
    <rPh sb="2" eb="5">
      <t>ショウ</t>
    </rPh>
    <phoneticPr fontId="2"/>
  </si>
  <si>
    <t>南姫小学校</t>
    <rPh sb="0" eb="1">
      <t>ミナミ</t>
    </rPh>
    <rPh sb="1" eb="2">
      <t>ヒメ</t>
    </rPh>
    <rPh sb="2" eb="5">
      <t>ショウ</t>
    </rPh>
    <phoneticPr fontId="2"/>
  </si>
  <si>
    <t>根本小学校</t>
    <rPh sb="0" eb="2">
      <t>ネモト</t>
    </rPh>
    <rPh sb="2" eb="5">
      <t>ショウ</t>
    </rPh>
    <phoneticPr fontId="2"/>
  </si>
  <si>
    <t>北栄小学校</t>
    <rPh sb="0" eb="1">
      <t>キタ</t>
    </rPh>
    <rPh sb="1" eb="2">
      <t>エイ</t>
    </rPh>
    <rPh sb="2" eb="5">
      <t>ショウ</t>
    </rPh>
    <phoneticPr fontId="2"/>
  </si>
  <si>
    <t>脇之島小学校</t>
    <rPh sb="0" eb="1">
      <t>ワキ</t>
    </rPh>
    <rPh sb="1" eb="2">
      <t>ノ</t>
    </rPh>
    <rPh sb="2" eb="3">
      <t>シマ</t>
    </rPh>
    <rPh sb="3" eb="6">
      <t>ショウ</t>
    </rPh>
    <phoneticPr fontId="2"/>
  </si>
  <si>
    <t>笠原小学校</t>
    <rPh sb="0" eb="2">
      <t>カサハラ</t>
    </rPh>
    <rPh sb="2" eb="5">
      <t>ショウ</t>
    </rPh>
    <phoneticPr fontId="2"/>
  </si>
  <si>
    <t>小泉中学校</t>
    <rPh sb="0" eb="2">
      <t>コイズミ</t>
    </rPh>
    <rPh sb="2" eb="5">
      <t>チュウ</t>
    </rPh>
    <phoneticPr fontId="2"/>
  </si>
  <si>
    <t>南ヶ丘中学校</t>
    <rPh sb="0" eb="3">
      <t>ミナミガオカ</t>
    </rPh>
    <rPh sb="3" eb="6">
      <t>チュウ</t>
    </rPh>
    <phoneticPr fontId="2"/>
  </si>
  <si>
    <t>北陵中学校</t>
    <rPh sb="0" eb="1">
      <t>キタ</t>
    </rPh>
    <rPh sb="1" eb="2">
      <t>リョウ</t>
    </rPh>
    <rPh sb="2" eb="5">
      <t>チュウ</t>
    </rPh>
    <phoneticPr fontId="2"/>
  </si>
  <si>
    <t>南姫中学校</t>
    <rPh sb="0" eb="1">
      <t>ミナミ</t>
    </rPh>
    <rPh sb="1" eb="2">
      <t>ヒメ</t>
    </rPh>
    <rPh sb="2" eb="5">
      <t>チュウ</t>
    </rPh>
    <phoneticPr fontId="2"/>
  </si>
  <si>
    <t>陶都中学校</t>
    <rPh sb="0" eb="1">
      <t>トウ</t>
    </rPh>
    <rPh sb="1" eb="2">
      <t>ト</t>
    </rPh>
    <rPh sb="2" eb="5">
      <t>チュウガッコウ</t>
    </rPh>
    <phoneticPr fontId="2"/>
  </si>
  <si>
    <t>加茂郡ＰＴＡ連合会</t>
    <rPh sb="0" eb="2">
      <t>カモ</t>
    </rPh>
    <rPh sb="2" eb="3">
      <t>グン</t>
    </rPh>
    <rPh sb="6" eb="9">
      <t>レンゴウカイ</t>
    </rPh>
    <phoneticPr fontId="4"/>
  </si>
  <si>
    <t>加茂郡</t>
    <rPh sb="0" eb="2">
      <t>カモ</t>
    </rPh>
    <rPh sb="2" eb="3">
      <t>グン</t>
    </rPh>
    <phoneticPr fontId="4"/>
  </si>
  <si>
    <t>坂祝町教育委員会</t>
    <rPh sb="0" eb="2">
      <t>サカホギ</t>
    </rPh>
    <rPh sb="2" eb="3">
      <t>チョウ</t>
    </rPh>
    <rPh sb="3" eb="5">
      <t>キョウイク</t>
    </rPh>
    <rPh sb="5" eb="8">
      <t>イインカイ</t>
    </rPh>
    <phoneticPr fontId="4"/>
  </si>
  <si>
    <t>505-0071</t>
    <phoneticPr fontId="4"/>
  </si>
  <si>
    <t>加茂郡坂祝町黒岩1260-1</t>
    <rPh sb="0" eb="3">
      <t>カモグン</t>
    </rPh>
    <rPh sb="3" eb="5">
      <t>サカホギ</t>
    </rPh>
    <rPh sb="5" eb="6">
      <t>チョウ</t>
    </rPh>
    <rPh sb="6" eb="8">
      <t>クロイワ</t>
    </rPh>
    <phoneticPr fontId="4"/>
  </si>
  <si>
    <t>0574-26-7151</t>
    <phoneticPr fontId="4"/>
  </si>
  <si>
    <t>坂祝小学校</t>
    <rPh sb="0" eb="2">
      <t>サカホギ</t>
    </rPh>
    <rPh sb="2" eb="5">
      <t>ショウ</t>
    </rPh>
    <phoneticPr fontId="4"/>
  </si>
  <si>
    <t>坂祝中学校</t>
    <rPh sb="0" eb="2">
      <t>サカホギ</t>
    </rPh>
    <rPh sb="2" eb="5">
      <t>チュウ</t>
    </rPh>
    <phoneticPr fontId="4"/>
  </si>
  <si>
    <t>富加小学校</t>
    <rPh sb="0" eb="2">
      <t>トミカ</t>
    </rPh>
    <rPh sb="2" eb="5">
      <t>ショウガッコウ</t>
    </rPh>
    <phoneticPr fontId="4"/>
  </si>
  <si>
    <t>501-3305</t>
    <phoneticPr fontId="4"/>
  </si>
  <si>
    <t>加茂郡富加町滝田1381-1</t>
    <rPh sb="0" eb="3">
      <t>カモグン</t>
    </rPh>
    <rPh sb="3" eb="5">
      <t>トミカ</t>
    </rPh>
    <rPh sb="5" eb="6">
      <t>チョウ</t>
    </rPh>
    <rPh sb="6" eb="8">
      <t>タキダ</t>
    </rPh>
    <phoneticPr fontId="4"/>
  </si>
  <si>
    <t>0574-54-3303</t>
    <phoneticPr fontId="4"/>
  </si>
  <si>
    <t>富加小学校</t>
    <rPh sb="0" eb="2">
      <t>トミカ</t>
    </rPh>
    <rPh sb="2" eb="5">
      <t>ショウ</t>
    </rPh>
    <phoneticPr fontId="4"/>
  </si>
  <si>
    <t>川辺町教育委員会</t>
    <rPh sb="0" eb="2">
      <t>カワベ</t>
    </rPh>
    <rPh sb="2" eb="3">
      <t>マチ</t>
    </rPh>
    <rPh sb="3" eb="5">
      <t>キョウイク</t>
    </rPh>
    <rPh sb="5" eb="8">
      <t>イインカイ</t>
    </rPh>
    <phoneticPr fontId="4"/>
  </si>
  <si>
    <t>509-0393</t>
    <phoneticPr fontId="4"/>
  </si>
  <si>
    <t>加茂郡川辺町中川辺1518-4</t>
    <rPh sb="0" eb="3">
      <t>カモグン</t>
    </rPh>
    <rPh sb="3" eb="5">
      <t>カワベ</t>
    </rPh>
    <rPh sb="5" eb="6">
      <t>チョウ</t>
    </rPh>
    <rPh sb="6" eb="7">
      <t>ナカ</t>
    </rPh>
    <rPh sb="7" eb="9">
      <t>カワベ</t>
    </rPh>
    <phoneticPr fontId="4"/>
  </si>
  <si>
    <t>0574-53-2511</t>
    <phoneticPr fontId="4"/>
  </si>
  <si>
    <t>川辺西小学校</t>
    <rPh sb="0" eb="2">
      <t>カワベ</t>
    </rPh>
    <rPh sb="2" eb="3">
      <t>ニシ</t>
    </rPh>
    <rPh sb="3" eb="6">
      <t>ショウ</t>
    </rPh>
    <phoneticPr fontId="4"/>
  </si>
  <si>
    <t>川辺東小学校</t>
    <rPh sb="0" eb="2">
      <t>カワベ</t>
    </rPh>
    <rPh sb="2" eb="3">
      <t>ヒガシ</t>
    </rPh>
    <rPh sb="3" eb="6">
      <t>ショウ</t>
    </rPh>
    <phoneticPr fontId="4"/>
  </si>
  <si>
    <t>川辺北小学校</t>
    <rPh sb="0" eb="2">
      <t>カワベ</t>
    </rPh>
    <rPh sb="2" eb="3">
      <t>キタ</t>
    </rPh>
    <rPh sb="3" eb="6">
      <t>ショウガッコウ</t>
    </rPh>
    <phoneticPr fontId="4"/>
  </si>
  <si>
    <t>川辺中学校</t>
    <rPh sb="0" eb="2">
      <t>カワベ</t>
    </rPh>
    <rPh sb="2" eb="5">
      <t>チュウ</t>
    </rPh>
    <phoneticPr fontId="4"/>
  </si>
  <si>
    <t>七宗町教育委員会</t>
    <rPh sb="0" eb="1">
      <t>ナナ</t>
    </rPh>
    <rPh sb="1" eb="2">
      <t>ソウ</t>
    </rPh>
    <rPh sb="2" eb="3">
      <t>マチ</t>
    </rPh>
    <rPh sb="3" eb="5">
      <t>キョウイク</t>
    </rPh>
    <rPh sb="5" eb="7">
      <t>イイン</t>
    </rPh>
    <rPh sb="7" eb="8">
      <t>カイ</t>
    </rPh>
    <phoneticPr fontId="4"/>
  </si>
  <si>
    <t>509-0492</t>
    <phoneticPr fontId="4"/>
  </si>
  <si>
    <t>加茂郡七宗町上麻生2442-3</t>
    <rPh sb="0" eb="3">
      <t>カモグン</t>
    </rPh>
    <rPh sb="3" eb="4">
      <t>ナナ</t>
    </rPh>
    <rPh sb="4" eb="5">
      <t>ソウ</t>
    </rPh>
    <rPh sb="5" eb="6">
      <t>マチ</t>
    </rPh>
    <rPh sb="6" eb="7">
      <t>ウエ</t>
    </rPh>
    <rPh sb="7" eb="9">
      <t>アソウ</t>
    </rPh>
    <phoneticPr fontId="4"/>
  </si>
  <si>
    <t>0574-48-1111</t>
    <phoneticPr fontId="4"/>
  </si>
  <si>
    <t>上麻生小学校</t>
    <rPh sb="0" eb="1">
      <t>ウエ</t>
    </rPh>
    <rPh sb="1" eb="3">
      <t>アソウ</t>
    </rPh>
    <rPh sb="3" eb="6">
      <t>ショウ</t>
    </rPh>
    <phoneticPr fontId="4"/>
  </si>
  <si>
    <t>神渕小学校</t>
    <rPh sb="0" eb="1">
      <t>カミ</t>
    </rPh>
    <rPh sb="1" eb="2">
      <t>ブチ</t>
    </rPh>
    <rPh sb="2" eb="5">
      <t>ショウ</t>
    </rPh>
    <phoneticPr fontId="4"/>
  </si>
  <si>
    <t>八百津町教育委員会</t>
    <rPh sb="0" eb="3">
      <t>ヤオツ</t>
    </rPh>
    <rPh sb="3" eb="4">
      <t>チョウ</t>
    </rPh>
    <rPh sb="4" eb="6">
      <t>キョウイク</t>
    </rPh>
    <rPh sb="6" eb="8">
      <t>イイン</t>
    </rPh>
    <rPh sb="8" eb="9">
      <t>カイ</t>
    </rPh>
    <phoneticPr fontId="4"/>
  </si>
  <si>
    <t>505-0301</t>
    <phoneticPr fontId="4"/>
  </si>
  <si>
    <t>加茂郡八百津町八百津3827-1</t>
    <rPh sb="0" eb="3">
      <t>カモグン</t>
    </rPh>
    <rPh sb="3" eb="7">
      <t>ヤオツチョウ</t>
    </rPh>
    <rPh sb="7" eb="10">
      <t>ヤオツ</t>
    </rPh>
    <phoneticPr fontId="4"/>
  </si>
  <si>
    <t>0574-43-2111</t>
    <phoneticPr fontId="4"/>
  </si>
  <si>
    <t>八百津小学校</t>
    <rPh sb="0" eb="3">
      <t>ヤオツ</t>
    </rPh>
    <rPh sb="3" eb="6">
      <t>ショウ</t>
    </rPh>
    <phoneticPr fontId="4"/>
  </si>
  <si>
    <t>和知小学校</t>
    <rPh sb="0" eb="2">
      <t>ワチ</t>
    </rPh>
    <rPh sb="2" eb="5">
      <t>ショウ</t>
    </rPh>
    <phoneticPr fontId="4"/>
  </si>
  <si>
    <t>錦津小学校</t>
    <rPh sb="0" eb="1">
      <t>ニシキ</t>
    </rPh>
    <rPh sb="1" eb="2">
      <t>ツ</t>
    </rPh>
    <rPh sb="2" eb="5">
      <t>ショウ</t>
    </rPh>
    <phoneticPr fontId="4"/>
  </si>
  <si>
    <t>久田見小学校</t>
    <rPh sb="0" eb="3">
      <t>クタミ</t>
    </rPh>
    <rPh sb="3" eb="6">
      <t>ショウ</t>
    </rPh>
    <phoneticPr fontId="4"/>
  </si>
  <si>
    <t>八百津中学校</t>
    <rPh sb="0" eb="3">
      <t>ヤオツ</t>
    </rPh>
    <rPh sb="3" eb="6">
      <t>チュウ</t>
    </rPh>
    <phoneticPr fontId="4"/>
  </si>
  <si>
    <t>八百津東部中学校</t>
    <rPh sb="0" eb="3">
      <t>ヤオツ</t>
    </rPh>
    <rPh sb="3" eb="5">
      <t>トウブ</t>
    </rPh>
    <rPh sb="5" eb="8">
      <t>チュウ</t>
    </rPh>
    <phoneticPr fontId="4"/>
  </si>
  <si>
    <t>白川町教育委員会</t>
    <rPh sb="0" eb="2">
      <t>シラカワ</t>
    </rPh>
    <rPh sb="2" eb="3">
      <t>マチ</t>
    </rPh>
    <rPh sb="3" eb="5">
      <t>キョウイク</t>
    </rPh>
    <rPh sb="5" eb="7">
      <t>イイン</t>
    </rPh>
    <rPh sb="7" eb="8">
      <t>カイ</t>
    </rPh>
    <phoneticPr fontId="4"/>
  </si>
  <si>
    <t>509-1105</t>
    <phoneticPr fontId="4"/>
  </si>
  <si>
    <t>加茂郡白川町河岐1645-1</t>
    <rPh sb="0" eb="3">
      <t>カモグン</t>
    </rPh>
    <rPh sb="3" eb="6">
      <t>シラカワマチ</t>
    </rPh>
    <rPh sb="6" eb="7">
      <t>カワ</t>
    </rPh>
    <rPh sb="7" eb="8">
      <t>チマタ</t>
    </rPh>
    <phoneticPr fontId="4"/>
  </si>
  <si>
    <t>0574-72-2317</t>
    <phoneticPr fontId="4"/>
  </si>
  <si>
    <t>白川小学校</t>
    <rPh sb="0" eb="2">
      <t>シラカワ</t>
    </rPh>
    <rPh sb="2" eb="5">
      <t>ショウ</t>
    </rPh>
    <phoneticPr fontId="4"/>
  </si>
  <si>
    <t>蘇原小学校</t>
    <rPh sb="0" eb="2">
      <t>ソハラ</t>
    </rPh>
    <rPh sb="2" eb="5">
      <t>ショウ</t>
    </rPh>
    <phoneticPr fontId="4"/>
  </si>
  <si>
    <t>黒川小学校</t>
    <rPh sb="0" eb="1">
      <t>クロ</t>
    </rPh>
    <rPh sb="1" eb="2">
      <t>カワ</t>
    </rPh>
    <rPh sb="2" eb="5">
      <t>ショウ</t>
    </rPh>
    <phoneticPr fontId="4"/>
  </si>
  <si>
    <t>佐見小学校</t>
    <rPh sb="0" eb="2">
      <t>サミ</t>
    </rPh>
    <rPh sb="2" eb="5">
      <t>ショウ</t>
    </rPh>
    <phoneticPr fontId="4"/>
  </si>
  <si>
    <t>白川中学校</t>
    <rPh sb="0" eb="2">
      <t>シラカワ</t>
    </rPh>
    <rPh sb="2" eb="5">
      <t>チュウ</t>
    </rPh>
    <phoneticPr fontId="4"/>
  </si>
  <si>
    <t>黒川中学校</t>
    <rPh sb="0" eb="2">
      <t>クロカワ</t>
    </rPh>
    <rPh sb="2" eb="5">
      <t>チュウ</t>
    </rPh>
    <phoneticPr fontId="4"/>
  </si>
  <si>
    <t>東白川村教育委員会</t>
    <rPh sb="0" eb="1">
      <t>ヒガシ</t>
    </rPh>
    <rPh sb="1" eb="3">
      <t>シラカワ</t>
    </rPh>
    <rPh sb="3" eb="4">
      <t>ムラ</t>
    </rPh>
    <rPh sb="4" eb="6">
      <t>キョウイク</t>
    </rPh>
    <rPh sb="6" eb="8">
      <t>イイン</t>
    </rPh>
    <rPh sb="8" eb="9">
      <t>カイ</t>
    </rPh>
    <phoneticPr fontId="4"/>
  </si>
  <si>
    <t>509-1392</t>
    <phoneticPr fontId="4"/>
  </si>
  <si>
    <t>加茂郡東白川村神土548</t>
    <rPh sb="0" eb="3">
      <t>カモグン</t>
    </rPh>
    <rPh sb="3" eb="4">
      <t>ヒガシ</t>
    </rPh>
    <rPh sb="4" eb="6">
      <t>シラカワ</t>
    </rPh>
    <rPh sb="6" eb="7">
      <t>ムラ</t>
    </rPh>
    <rPh sb="7" eb="8">
      <t>カミ</t>
    </rPh>
    <rPh sb="8" eb="9">
      <t>ツチ</t>
    </rPh>
    <phoneticPr fontId="4"/>
  </si>
  <si>
    <t>0574-78-3111</t>
    <phoneticPr fontId="4"/>
  </si>
  <si>
    <t>東白川小学校</t>
    <rPh sb="0" eb="1">
      <t>ヒガシ</t>
    </rPh>
    <rPh sb="1" eb="3">
      <t>シラカワ</t>
    </rPh>
    <rPh sb="3" eb="6">
      <t>ショウ</t>
    </rPh>
    <phoneticPr fontId="4"/>
  </si>
  <si>
    <t>東白川中学校</t>
    <rPh sb="0" eb="1">
      <t>ヒガシ</t>
    </rPh>
    <rPh sb="1" eb="3">
      <t>シラカワ</t>
    </rPh>
    <rPh sb="3" eb="6">
      <t>チュウ</t>
    </rPh>
    <phoneticPr fontId="4"/>
  </si>
  <si>
    <t>七宗中学校</t>
    <rPh sb="0" eb="2">
      <t>ヒチソウ</t>
    </rPh>
    <rPh sb="2" eb="5">
      <t>チュウガッコウ</t>
    </rPh>
    <phoneticPr fontId="4"/>
  </si>
  <si>
    <t>土岐市ＰＴＡ連合会</t>
    <rPh sb="0" eb="2">
      <t>トキ</t>
    </rPh>
    <rPh sb="2" eb="3">
      <t>シ</t>
    </rPh>
    <rPh sb="6" eb="9">
      <t>レンゴウカイ</t>
    </rPh>
    <phoneticPr fontId="4"/>
  </si>
  <si>
    <t>土岐市</t>
    <rPh sb="0" eb="2">
      <t>トキ</t>
    </rPh>
    <rPh sb="2" eb="3">
      <t>シ</t>
    </rPh>
    <phoneticPr fontId="4"/>
  </si>
  <si>
    <t>土岐市教育委員会　
学校教育課</t>
    <rPh sb="0" eb="3">
      <t>トキシ</t>
    </rPh>
    <rPh sb="3" eb="5">
      <t>キョウイク</t>
    </rPh>
    <rPh sb="5" eb="7">
      <t>イイン</t>
    </rPh>
    <rPh sb="7" eb="8">
      <t>カイ</t>
    </rPh>
    <rPh sb="10" eb="14">
      <t>ガッコウキョウイク</t>
    </rPh>
    <rPh sb="14" eb="15">
      <t>ガッカ</t>
    </rPh>
    <phoneticPr fontId="4"/>
  </si>
  <si>
    <t>509-5192</t>
    <phoneticPr fontId="4"/>
  </si>
  <si>
    <t>土岐市土岐津町土岐口2101</t>
    <rPh sb="0" eb="3">
      <t>トキシ</t>
    </rPh>
    <rPh sb="3" eb="5">
      <t>トキ</t>
    </rPh>
    <rPh sb="5" eb="6">
      <t>ツ</t>
    </rPh>
    <rPh sb="6" eb="7">
      <t>チョウ</t>
    </rPh>
    <rPh sb="7" eb="9">
      <t>トキ</t>
    </rPh>
    <rPh sb="9" eb="10">
      <t>クチ</t>
    </rPh>
    <phoneticPr fontId="4"/>
  </si>
  <si>
    <t>0572-54-1111</t>
    <phoneticPr fontId="4"/>
  </si>
  <si>
    <t>土岐津小学校</t>
    <rPh sb="0" eb="2">
      <t>トキ</t>
    </rPh>
    <rPh sb="2" eb="3">
      <t>ツ</t>
    </rPh>
    <rPh sb="3" eb="6">
      <t>ショウ</t>
    </rPh>
    <phoneticPr fontId="4"/>
  </si>
  <si>
    <t>下石小学校</t>
    <rPh sb="0" eb="1">
      <t>シモ</t>
    </rPh>
    <rPh sb="1" eb="2">
      <t>イシ</t>
    </rPh>
    <rPh sb="2" eb="5">
      <t>ショウ</t>
    </rPh>
    <phoneticPr fontId="4"/>
  </si>
  <si>
    <t>妻木小学校</t>
    <rPh sb="0" eb="2">
      <t>ツマキ</t>
    </rPh>
    <rPh sb="2" eb="5">
      <t>ショウ</t>
    </rPh>
    <phoneticPr fontId="4"/>
  </si>
  <si>
    <t>駄知小学校</t>
    <rPh sb="0" eb="1">
      <t>ダ</t>
    </rPh>
    <rPh sb="1" eb="2">
      <t>シ</t>
    </rPh>
    <rPh sb="2" eb="5">
      <t>ショウ</t>
    </rPh>
    <phoneticPr fontId="4"/>
  </si>
  <si>
    <t>肥田小学校</t>
    <rPh sb="0" eb="2">
      <t>ヒダ</t>
    </rPh>
    <rPh sb="2" eb="5">
      <t>ショウ</t>
    </rPh>
    <phoneticPr fontId="4"/>
  </si>
  <si>
    <t>泉小学校</t>
    <rPh sb="0" eb="1">
      <t>イズミ</t>
    </rPh>
    <rPh sb="1" eb="4">
      <t>ショウ</t>
    </rPh>
    <phoneticPr fontId="4"/>
  </si>
  <si>
    <t>泉西小学校</t>
    <rPh sb="0" eb="1">
      <t>イズミ</t>
    </rPh>
    <rPh sb="1" eb="2">
      <t>ニシ</t>
    </rPh>
    <rPh sb="2" eb="5">
      <t>ショウ</t>
    </rPh>
    <phoneticPr fontId="4"/>
  </si>
  <si>
    <t>土岐津中学校</t>
    <rPh sb="0" eb="2">
      <t>トキ</t>
    </rPh>
    <rPh sb="2" eb="3">
      <t>ツ</t>
    </rPh>
    <rPh sb="3" eb="6">
      <t>チュウ</t>
    </rPh>
    <phoneticPr fontId="4"/>
  </si>
  <si>
    <t>西陵中学校</t>
    <rPh sb="0" eb="1">
      <t>ニシ</t>
    </rPh>
    <rPh sb="1" eb="2">
      <t>リョウ</t>
    </rPh>
    <rPh sb="2" eb="5">
      <t>チュウ</t>
    </rPh>
    <phoneticPr fontId="4"/>
  </si>
  <si>
    <t>濃南小・中学校</t>
    <rPh sb="2" eb="3">
      <t>コ</t>
    </rPh>
    <rPh sb="4" eb="7">
      <t>チュウガッコウ</t>
    </rPh>
    <phoneticPr fontId="4"/>
  </si>
  <si>
    <t>駄知中学校</t>
    <rPh sb="0" eb="1">
      <t>ダ</t>
    </rPh>
    <rPh sb="1" eb="2">
      <t>シ</t>
    </rPh>
    <rPh sb="2" eb="5">
      <t>チュウ</t>
    </rPh>
    <phoneticPr fontId="4"/>
  </si>
  <si>
    <t>肥田中学校</t>
    <rPh sb="0" eb="2">
      <t>ヒダ</t>
    </rPh>
    <rPh sb="2" eb="5">
      <t>チュウ</t>
    </rPh>
    <phoneticPr fontId="4"/>
  </si>
  <si>
    <t>泉中学校</t>
    <rPh sb="0" eb="1">
      <t>イズミ</t>
    </rPh>
    <rPh sb="1" eb="4">
      <t>チュウ</t>
    </rPh>
    <phoneticPr fontId="4"/>
  </si>
  <si>
    <t>瑞浪市ＰＴＡ連合会</t>
    <rPh sb="0" eb="2">
      <t>ミズナミ</t>
    </rPh>
    <rPh sb="2" eb="3">
      <t>シ</t>
    </rPh>
    <rPh sb="6" eb="9">
      <t>レンゴウカイ</t>
    </rPh>
    <phoneticPr fontId="4"/>
  </si>
  <si>
    <t>瑞浪市</t>
    <rPh sb="0" eb="2">
      <t>ミズナミ</t>
    </rPh>
    <rPh sb="2" eb="3">
      <t>シ</t>
    </rPh>
    <phoneticPr fontId="4"/>
  </si>
  <si>
    <t>瑞浪市教育委員会
学校教育課</t>
    <rPh sb="0" eb="3">
      <t>ミズナミシ</t>
    </rPh>
    <rPh sb="3" eb="5">
      <t>キョウイク</t>
    </rPh>
    <rPh sb="5" eb="7">
      <t>イイン</t>
    </rPh>
    <rPh sb="7" eb="8">
      <t>カイ</t>
    </rPh>
    <rPh sb="9" eb="13">
      <t>ガッコウキョウイク</t>
    </rPh>
    <rPh sb="13" eb="14">
      <t>カ</t>
    </rPh>
    <phoneticPr fontId="4"/>
  </si>
  <si>
    <t>509-6122</t>
    <phoneticPr fontId="4"/>
  </si>
  <si>
    <t>瑞浪市上平町１丁目１－１</t>
    <rPh sb="0" eb="3">
      <t>ミズナミシ</t>
    </rPh>
    <rPh sb="3" eb="6">
      <t>ウエダイラチョウ</t>
    </rPh>
    <rPh sb="7" eb="9">
      <t>チョウメ</t>
    </rPh>
    <phoneticPr fontId="4"/>
  </si>
  <si>
    <t>0572-68-9833</t>
    <phoneticPr fontId="4"/>
  </si>
  <si>
    <t>瑞浪小学校</t>
    <rPh sb="0" eb="2">
      <t>ミズナミ</t>
    </rPh>
    <rPh sb="2" eb="5">
      <t>ショウ</t>
    </rPh>
    <phoneticPr fontId="4"/>
  </si>
  <si>
    <t>土岐小学校</t>
    <rPh sb="0" eb="2">
      <t>トキ</t>
    </rPh>
    <rPh sb="2" eb="5">
      <t>ショウ</t>
    </rPh>
    <phoneticPr fontId="4"/>
  </si>
  <si>
    <t>陶小学校</t>
    <rPh sb="0" eb="1">
      <t>スエ</t>
    </rPh>
    <rPh sb="1" eb="4">
      <t>ショウ</t>
    </rPh>
    <phoneticPr fontId="4"/>
  </si>
  <si>
    <t>稲津小学校</t>
    <rPh sb="0" eb="1">
      <t>イネ</t>
    </rPh>
    <rPh sb="1" eb="2">
      <t>ツ</t>
    </rPh>
    <rPh sb="2" eb="5">
      <t>ショウ</t>
    </rPh>
    <phoneticPr fontId="4"/>
  </si>
  <si>
    <t>明世小学校</t>
    <rPh sb="0" eb="1">
      <t>ア</t>
    </rPh>
    <rPh sb="1" eb="2">
      <t>ヨ</t>
    </rPh>
    <rPh sb="2" eb="5">
      <t>ショウ</t>
    </rPh>
    <phoneticPr fontId="4"/>
  </si>
  <si>
    <t>釜戸小学校</t>
    <rPh sb="0" eb="2">
      <t>カマド</t>
    </rPh>
    <rPh sb="2" eb="5">
      <t>ショウ</t>
    </rPh>
    <phoneticPr fontId="4"/>
  </si>
  <si>
    <t>日吉小学校</t>
    <rPh sb="0" eb="2">
      <t>ヒヨシ</t>
    </rPh>
    <rPh sb="2" eb="5">
      <t>ショウガッコウ</t>
    </rPh>
    <phoneticPr fontId="4"/>
  </si>
  <si>
    <t>瑞浪中学校</t>
    <rPh sb="0" eb="2">
      <t>ミズナミ</t>
    </rPh>
    <rPh sb="2" eb="5">
      <t>チュウガッコウ</t>
    </rPh>
    <phoneticPr fontId="4"/>
  </si>
  <si>
    <t>瑞浪南中学校</t>
    <rPh sb="0" eb="2">
      <t>ミズナミ</t>
    </rPh>
    <rPh sb="2" eb="3">
      <t>ミナミ</t>
    </rPh>
    <rPh sb="3" eb="6">
      <t>チュウガッコウ</t>
    </rPh>
    <phoneticPr fontId="4"/>
  </si>
  <si>
    <t>瑞浪北中学校</t>
    <rPh sb="0" eb="2">
      <t>ミズナミ</t>
    </rPh>
    <rPh sb="2" eb="3">
      <t>キタ</t>
    </rPh>
    <rPh sb="3" eb="6">
      <t>チュウガッコウ</t>
    </rPh>
    <phoneticPr fontId="4"/>
  </si>
  <si>
    <t>恵那市ＰＴＡ連合会</t>
  </si>
  <si>
    <r>
      <rPr>
        <b/>
        <sz val="10.5"/>
        <rFont val="DejaVu Sans"/>
        <family val="2"/>
      </rPr>
      <t>･</t>
    </r>
    <r>
      <rPr>
        <b/>
        <u/>
        <sz val="10.5"/>
        <rFont val="ＭＳ 明朝"/>
        <family val="1"/>
      </rPr>
      <t>E</t>
    </r>
    <r>
      <rPr>
        <b/>
        <u/>
        <sz val="10.5"/>
        <rFont val="DejaVu Sans"/>
        <family val="2"/>
      </rPr>
      <t>ﾒｰﾙ送信</t>
    </r>
    <r>
      <rPr>
        <sz val="10.5"/>
        <rFont val="DejaVu Sans"/>
        <family val="2"/>
      </rPr>
      <t>･･部数（世帯数</t>
    </r>
    <r>
      <rPr>
        <sz val="10.5"/>
        <rFont val="ＭＳ 明朝"/>
        <family val="1"/>
      </rPr>
      <t>+</t>
    </r>
    <r>
      <rPr>
        <sz val="10.5"/>
        <rFont val="DejaVu Sans"/>
        <family val="2"/>
      </rPr>
      <t xml:space="preserve">職員数）をご入力願います。印刷部数は予備を含めて切上げ、自動計算されます。
</t>
    </r>
    <r>
      <rPr>
        <b/>
        <sz val="10.5"/>
        <rFont val="DejaVu Sans"/>
        <family val="2"/>
      </rPr>
      <t>･</t>
    </r>
    <r>
      <rPr>
        <b/>
        <u/>
        <sz val="10.5"/>
        <rFont val="ＭＳ 明朝"/>
        <family val="1"/>
      </rPr>
      <t xml:space="preserve">FAX </t>
    </r>
    <r>
      <rPr>
        <b/>
        <u/>
        <sz val="10.5"/>
        <rFont val="DejaVu Sans"/>
        <family val="2"/>
      </rPr>
      <t>送信</t>
    </r>
    <r>
      <rPr>
        <sz val="10.5"/>
        <rFont val="DejaVu Sans"/>
        <family val="2"/>
      </rPr>
      <t>･･ﾊﾟｿｺﾝ入力の場合は上記と同じです。手書きの場合は部数欄のみご記入下さい。</t>
    </r>
  </si>
  <si>
    <r>
      <rPr>
        <sz val="14"/>
        <rFont val="ＭＳ 明朝"/>
        <family val="1"/>
      </rPr>
      <t>No.</t>
    </r>
    <r>
      <rPr>
        <sz val="14"/>
        <rFont val="DejaVu Sans"/>
        <family val="2"/>
      </rPr>
      <t>１</t>
    </r>
  </si>
  <si>
    <t>恵那市</t>
  </si>
  <si>
    <t>恵那市教育委員会　
学校教育課</t>
  </si>
  <si>
    <t xml:space="preserve">509-7292
</t>
  </si>
  <si>
    <r>
      <rPr>
        <sz val="11"/>
        <rFont val="DejaVu Sans"/>
        <family val="2"/>
      </rPr>
      <t>恵那市長島町正家</t>
    </r>
    <r>
      <rPr>
        <sz val="11"/>
        <rFont val="ＭＳ 明朝"/>
        <family val="1"/>
      </rPr>
      <t xml:space="preserve">1-1-1
</t>
    </r>
  </si>
  <si>
    <t>中野方小学校</t>
  </si>
  <si>
    <t>恵那北小学校</t>
  </si>
  <si>
    <t>飯地小学校</t>
  </si>
  <si>
    <t>武並小学校</t>
  </si>
  <si>
    <t>長島小学校</t>
  </si>
  <si>
    <t>大井小学校</t>
  </si>
  <si>
    <t>東野小学校</t>
  </si>
  <si>
    <t>大井第二小学校</t>
  </si>
  <si>
    <t>三郷小学校</t>
  </si>
  <si>
    <t>岩邑小学校</t>
  </si>
  <si>
    <t>山岡小学校</t>
  </si>
  <si>
    <t>明智小学校</t>
  </si>
  <si>
    <t>上矢作小学校</t>
  </si>
  <si>
    <t>恵那西中学校</t>
  </si>
  <si>
    <t>恵那東中学校</t>
  </si>
  <si>
    <t>恵那北中学校</t>
  </si>
  <si>
    <t>岩邑中学校</t>
  </si>
  <si>
    <t>山岡中学校</t>
  </si>
  <si>
    <t>明智中学校</t>
  </si>
  <si>
    <t>上矢作中学校</t>
  </si>
  <si>
    <t>串原小学校・中学校</t>
  </si>
  <si>
    <t>0573-26-6850</t>
    <phoneticPr fontId="4"/>
  </si>
  <si>
    <t>中津川市ＰＴＡ連合会</t>
    <rPh sb="0" eb="3">
      <t>ナカツガワ</t>
    </rPh>
    <rPh sb="3" eb="4">
      <t>シ</t>
    </rPh>
    <rPh sb="7" eb="10">
      <t>レンゴウカイ</t>
    </rPh>
    <phoneticPr fontId="4"/>
  </si>
  <si>
    <t>中津川市</t>
    <rPh sb="0" eb="3">
      <t>ナカツガワ</t>
    </rPh>
    <rPh sb="3" eb="4">
      <t>シ</t>
    </rPh>
    <phoneticPr fontId="4"/>
  </si>
  <si>
    <t>中津川市教育委員会
教育総務課</t>
    <rPh sb="0" eb="2">
      <t>ナカツ</t>
    </rPh>
    <rPh sb="2" eb="3">
      <t>カワ</t>
    </rPh>
    <rPh sb="3" eb="4">
      <t>シ</t>
    </rPh>
    <rPh sb="4" eb="6">
      <t>キョウイク</t>
    </rPh>
    <rPh sb="6" eb="8">
      <t>イイン</t>
    </rPh>
    <rPh sb="8" eb="9">
      <t>カイ</t>
    </rPh>
    <rPh sb="10" eb="12">
      <t>キョウイク</t>
    </rPh>
    <rPh sb="12" eb="14">
      <t>ソウム</t>
    </rPh>
    <rPh sb="14" eb="15">
      <t>カ</t>
    </rPh>
    <phoneticPr fontId="4"/>
  </si>
  <si>
    <t>508-0041</t>
    <phoneticPr fontId="4"/>
  </si>
  <si>
    <t>中津川市本町2丁目3-25
本町分庁舎</t>
    <rPh sb="0" eb="4">
      <t>ナカツガワシ</t>
    </rPh>
    <rPh sb="4" eb="6">
      <t>ホンマチ</t>
    </rPh>
    <rPh sb="7" eb="9">
      <t>チョウメ</t>
    </rPh>
    <rPh sb="14" eb="16">
      <t>ホンマチ</t>
    </rPh>
    <rPh sb="16" eb="19">
      <t>ブンチョウシャ</t>
    </rPh>
    <phoneticPr fontId="4"/>
  </si>
  <si>
    <t>0573-66-1111</t>
    <phoneticPr fontId="4"/>
  </si>
  <si>
    <t>南小学校</t>
  </si>
  <si>
    <t>東小学校</t>
  </si>
  <si>
    <r>
      <rPr>
        <sz val="11"/>
        <rFont val="ＭＳ ゴシック"/>
        <family val="3"/>
        <charset val="128"/>
      </rPr>
      <t>西小</t>
    </r>
    <r>
      <rPr>
        <sz val="11"/>
        <rFont val="DejaVu Sans"/>
        <family val="2"/>
      </rPr>
      <t>学校</t>
    </r>
    <rPh sb="2" eb="4">
      <t>ガッコウ</t>
    </rPh>
    <phoneticPr fontId="4"/>
  </si>
  <si>
    <t>苗木小学校</t>
  </si>
  <si>
    <t>坂本小学校</t>
  </si>
  <si>
    <t>落合小学校</t>
  </si>
  <si>
    <t>阿木小学校</t>
  </si>
  <si>
    <t>神坂小学校･中学校</t>
  </si>
  <si>
    <t>山口小学校</t>
  </si>
  <si>
    <t>坂下小学校</t>
  </si>
  <si>
    <t>川上小学校</t>
  </si>
  <si>
    <t>加子母小学校・中学校</t>
  </si>
  <si>
    <t>付知北小学校</t>
  </si>
  <si>
    <t>付知南小学校</t>
  </si>
  <si>
    <t>福岡小学校</t>
  </si>
  <si>
    <t>蛭川小学校</t>
  </si>
  <si>
    <t>第一中学校</t>
  </si>
  <si>
    <t>第二中学校</t>
  </si>
  <si>
    <t>苗木中学校</t>
  </si>
  <si>
    <t>坂本中学校</t>
  </si>
  <si>
    <t>落合中学校</t>
  </si>
  <si>
    <t>阿木中学校</t>
  </si>
  <si>
    <t>坂下中学校</t>
  </si>
  <si>
    <t>付知中学校</t>
  </si>
  <si>
    <t>福岡中学校</t>
  </si>
  <si>
    <t>蛭川中学校</t>
  </si>
  <si>
    <t>高山市ＰＴＡ連合会</t>
    <rPh sb="0" eb="2">
      <t>タカヤマ</t>
    </rPh>
    <rPh sb="2" eb="3">
      <t>シ</t>
    </rPh>
    <rPh sb="6" eb="9">
      <t>レンゴウカイ</t>
    </rPh>
    <phoneticPr fontId="4"/>
  </si>
  <si>
    <t>No.1</t>
    <phoneticPr fontId="4"/>
  </si>
  <si>
    <t>高山市</t>
    <rPh sb="0" eb="3">
      <t>タカヤマシ</t>
    </rPh>
    <phoneticPr fontId="4"/>
  </si>
  <si>
    <t>高山市市民活動部
市民活動推進課</t>
    <rPh sb="0" eb="3">
      <t>タカヤマシ</t>
    </rPh>
    <rPh sb="3" eb="5">
      <t>シミン</t>
    </rPh>
    <rPh sb="5" eb="7">
      <t>カツドウ</t>
    </rPh>
    <rPh sb="7" eb="8">
      <t>ブ</t>
    </rPh>
    <rPh sb="9" eb="16">
      <t>シミンカツドウスイシンカ</t>
    </rPh>
    <phoneticPr fontId="4"/>
  </si>
  <si>
    <t>506-8555</t>
    <phoneticPr fontId="4"/>
  </si>
  <si>
    <t>高山市花岡町2-18</t>
    <rPh sb="0" eb="2">
      <t>タカヤマ</t>
    </rPh>
    <rPh sb="2" eb="3">
      <t>シ</t>
    </rPh>
    <rPh sb="3" eb="5">
      <t>ハナオカ</t>
    </rPh>
    <rPh sb="5" eb="6">
      <t>マチ</t>
    </rPh>
    <phoneticPr fontId="4"/>
  </si>
  <si>
    <t>0577-35-3412</t>
    <phoneticPr fontId="4"/>
  </si>
  <si>
    <t>東小学校</t>
    <rPh sb="0" eb="1">
      <t>ヒガシ</t>
    </rPh>
    <rPh sb="1" eb="4">
      <t>ショウ</t>
    </rPh>
    <phoneticPr fontId="4"/>
  </si>
  <si>
    <t>北小学校</t>
    <rPh sb="0" eb="1">
      <t>キタ</t>
    </rPh>
    <rPh sb="1" eb="4">
      <t>ショウ</t>
    </rPh>
    <phoneticPr fontId="4"/>
  </si>
  <si>
    <t>山王小学校</t>
    <rPh sb="0" eb="1">
      <t>ヤマ</t>
    </rPh>
    <rPh sb="1" eb="2">
      <t>オウ</t>
    </rPh>
    <rPh sb="2" eb="5">
      <t>ショウ</t>
    </rPh>
    <phoneticPr fontId="4"/>
  </si>
  <si>
    <t>江名子小学校</t>
    <rPh sb="0" eb="2">
      <t>エナ</t>
    </rPh>
    <rPh sb="2" eb="3">
      <t>コ</t>
    </rPh>
    <rPh sb="3" eb="6">
      <t>ショウ</t>
    </rPh>
    <phoneticPr fontId="4"/>
  </si>
  <si>
    <t>新宮小学校</t>
    <rPh sb="0" eb="1">
      <t>シン</t>
    </rPh>
    <rPh sb="1" eb="2">
      <t>ミヤ</t>
    </rPh>
    <rPh sb="2" eb="5">
      <t>ショウ</t>
    </rPh>
    <phoneticPr fontId="4"/>
  </si>
  <si>
    <t>三枝小学校</t>
    <rPh sb="0" eb="2">
      <t>サンシ</t>
    </rPh>
    <rPh sb="2" eb="5">
      <t>シ</t>
    </rPh>
    <phoneticPr fontId="4"/>
  </si>
  <si>
    <t>岩滝小学校</t>
    <rPh sb="0" eb="2">
      <t>イワタキ</t>
    </rPh>
    <rPh sb="2" eb="5">
      <t>ショウ</t>
    </rPh>
    <phoneticPr fontId="4"/>
  </si>
  <si>
    <t>花里小学校</t>
    <rPh sb="0" eb="2">
      <t>ハナサト</t>
    </rPh>
    <rPh sb="2" eb="5">
      <t>ショウ</t>
    </rPh>
    <phoneticPr fontId="4"/>
  </si>
  <si>
    <t>日枝中学校</t>
    <rPh sb="0" eb="1">
      <t>ヒ</t>
    </rPh>
    <rPh sb="1" eb="2">
      <t>エダ</t>
    </rPh>
    <rPh sb="2" eb="5">
      <t>チュウ</t>
    </rPh>
    <phoneticPr fontId="4"/>
  </si>
  <si>
    <t>松倉中学校</t>
    <rPh sb="0" eb="2">
      <t>マツクラ</t>
    </rPh>
    <rPh sb="2" eb="5">
      <t>チュウ</t>
    </rPh>
    <phoneticPr fontId="4"/>
  </si>
  <si>
    <t>中山中学校</t>
    <rPh sb="0" eb="2">
      <t>ナカヤマ</t>
    </rPh>
    <rPh sb="2" eb="5">
      <t>チュウ</t>
    </rPh>
    <phoneticPr fontId="4"/>
  </si>
  <si>
    <t>東山中学校</t>
    <rPh sb="0" eb="2">
      <t>ヒガシヤマ</t>
    </rPh>
    <rPh sb="2" eb="3">
      <t>チュウ</t>
    </rPh>
    <rPh sb="3" eb="5">
      <t>ガッコウ</t>
    </rPh>
    <phoneticPr fontId="4"/>
  </si>
  <si>
    <t>高山市丹生川支所
地域振興課</t>
    <rPh sb="0" eb="3">
      <t>タカヤマシ</t>
    </rPh>
    <rPh sb="3" eb="6">
      <t>ニュウカワ</t>
    </rPh>
    <rPh sb="6" eb="8">
      <t>シショ</t>
    </rPh>
    <rPh sb="9" eb="11">
      <t>チイキ</t>
    </rPh>
    <rPh sb="11" eb="13">
      <t>シンコウ</t>
    </rPh>
    <rPh sb="13" eb="14">
      <t>カ</t>
    </rPh>
    <phoneticPr fontId="4"/>
  </si>
  <si>
    <t>506-2121</t>
    <phoneticPr fontId="4"/>
  </si>
  <si>
    <t>高山市丹生川町坊方2000</t>
    <rPh sb="0" eb="3">
      <t>タカヤマシ</t>
    </rPh>
    <rPh sb="3" eb="6">
      <t>ニュウカワ</t>
    </rPh>
    <rPh sb="6" eb="7">
      <t>チョウ</t>
    </rPh>
    <rPh sb="7" eb="8">
      <t>ボウ</t>
    </rPh>
    <rPh sb="8" eb="9">
      <t>カタ</t>
    </rPh>
    <phoneticPr fontId="4"/>
  </si>
  <si>
    <t>0577-78-1111</t>
    <phoneticPr fontId="4"/>
  </si>
  <si>
    <t>丹生川小学校</t>
    <rPh sb="0" eb="3">
      <t>ニュウカワ</t>
    </rPh>
    <rPh sb="3" eb="6">
      <t>ショウ</t>
    </rPh>
    <phoneticPr fontId="4"/>
  </si>
  <si>
    <t>丹生川中学校</t>
    <rPh sb="0" eb="3">
      <t>ニュウカワ</t>
    </rPh>
    <rPh sb="3" eb="6">
      <t>チュウ</t>
    </rPh>
    <phoneticPr fontId="4"/>
  </si>
  <si>
    <t>高山市清見支所
地域振興課</t>
    <rPh sb="0" eb="3">
      <t>タカヤマシ</t>
    </rPh>
    <rPh sb="3" eb="5">
      <t>キヨミ</t>
    </rPh>
    <rPh sb="5" eb="7">
      <t>シショ</t>
    </rPh>
    <rPh sb="8" eb="10">
      <t>チイキ</t>
    </rPh>
    <rPh sb="10" eb="12">
      <t>シンコウ</t>
    </rPh>
    <rPh sb="12" eb="13">
      <t>カ</t>
    </rPh>
    <phoneticPr fontId="4"/>
  </si>
  <si>
    <t>506-0102</t>
    <phoneticPr fontId="4"/>
  </si>
  <si>
    <t>高山市清見町三日町305</t>
    <rPh sb="0" eb="2">
      <t>タカヤマ</t>
    </rPh>
    <rPh sb="2" eb="3">
      <t>シ</t>
    </rPh>
    <rPh sb="3" eb="5">
      <t>キヨミ</t>
    </rPh>
    <rPh sb="5" eb="6">
      <t>マチ</t>
    </rPh>
    <rPh sb="6" eb="9">
      <t>ミッカマチ</t>
    </rPh>
    <phoneticPr fontId="4"/>
  </si>
  <si>
    <t>0577-68-2211</t>
    <phoneticPr fontId="4"/>
  </si>
  <si>
    <t>清見小学校</t>
    <rPh sb="0" eb="2">
      <t>キヨミ</t>
    </rPh>
    <rPh sb="2" eb="5">
      <t>ショウ</t>
    </rPh>
    <phoneticPr fontId="4"/>
  </si>
  <si>
    <t>清見中学校</t>
    <rPh sb="0" eb="2">
      <t>キヨミ</t>
    </rPh>
    <rPh sb="2" eb="5">
      <t>チュウ</t>
    </rPh>
    <phoneticPr fontId="4"/>
  </si>
  <si>
    <t>高山市荘川支所
地域振興課</t>
    <rPh sb="0" eb="2">
      <t>タカヤマ</t>
    </rPh>
    <rPh sb="2" eb="3">
      <t>シ</t>
    </rPh>
    <rPh sb="3" eb="5">
      <t>ショウカワ</t>
    </rPh>
    <rPh sb="5" eb="7">
      <t>シショ</t>
    </rPh>
    <rPh sb="8" eb="10">
      <t>チイキ</t>
    </rPh>
    <rPh sb="10" eb="13">
      <t>シンコウカ</t>
    </rPh>
    <phoneticPr fontId="4"/>
  </si>
  <si>
    <t>501-5413</t>
    <phoneticPr fontId="4"/>
  </si>
  <si>
    <t>高山市荘川町新渕430-1</t>
    <rPh sb="0" eb="2">
      <t>タカヤマ</t>
    </rPh>
    <rPh sb="2" eb="3">
      <t>シ</t>
    </rPh>
    <rPh sb="3" eb="5">
      <t>ショウカワ</t>
    </rPh>
    <rPh sb="5" eb="6">
      <t>マチ</t>
    </rPh>
    <rPh sb="6" eb="7">
      <t>シン</t>
    </rPh>
    <rPh sb="7" eb="8">
      <t>ブチ</t>
    </rPh>
    <phoneticPr fontId="4"/>
  </si>
  <si>
    <t>05769-2-2211</t>
    <phoneticPr fontId="4"/>
  </si>
  <si>
    <t>荘川さくら学園</t>
    <phoneticPr fontId="4"/>
  </si>
  <si>
    <t>高山市一ノ宮支所
地域振興課</t>
    <rPh sb="0" eb="3">
      <t>タカヤマシ</t>
    </rPh>
    <rPh sb="3" eb="4">
      <t>イチ</t>
    </rPh>
    <rPh sb="5" eb="6">
      <t>ミヤ</t>
    </rPh>
    <rPh sb="6" eb="8">
      <t>シショ</t>
    </rPh>
    <rPh sb="9" eb="11">
      <t>チイキ</t>
    </rPh>
    <rPh sb="11" eb="14">
      <t>シンコウカ</t>
    </rPh>
    <phoneticPr fontId="4"/>
  </si>
  <si>
    <t>509-3505</t>
    <phoneticPr fontId="4"/>
  </si>
  <si>
    <t>高山市一之宮町3100</t>
    <rPh sb="0" eb="3">
      <t>タカヤマシ</t>
    </rPh>
    <rPh sb="3" eb="4">
      <t>イチ</t>
    </rPh>
    <rPh sb="4" eb="5">
      <t>ノ</t>
    </rPh>
    <rPh sb="5" eb="7">
      <t>ミヤマチ</t>
    </rPh>
    <phoneticPr fontId="4"/>
  </si>
  <si>
    <t>0577-53-2211</t>
    <phoneticPr fontId="4"/>
  </si>
  <si>
    <t>宮小学校</t>
    <rPh sb="0" eb="1">
      <t>ミヤ</t>
    </rPh>
    <rPh sb="1" eb="4">
      <t>ショウ</t>
    </rPh>
    <phoneticPr fontId="4"/>
  </si>
  <si>
    <t>宮中学校</t>
    <rPh sb="0" eb="1">
      <t>ミヤ</t>
    </rPh>
    <rPh sb="1" eb="4">
      <t>チュウ</t>
    </rPh>
    <phoneticPr fontId="4"/>
  </si>
  <si>
    <t>高山市</t>
    <rPh sb="0" eb="2">
      <t>タカヤマ</t>
    </rPh>
    <rPh sb="2" eb="3">
      <t>シ</t>
    </rPh>
    <phoneticPr fontId="4"/>
  </si>
  <si>
    <t>高山市久々野支所
地域振興課</t>
    <rPh sb="0" eb="3">
      <t>タカヤマシ</t>
    </rPh>
    <rPh sb="3" eb="6">
      <t>クグノ</t>
    </rPh>
    <rPh sb="6" eb="8">
      <t>シショ</t>
    </rPh>
    <rPh sb="9" eb="11">
      <t>チイキ</t>
    </rPh>
    <rPh sb="11" eb="13">
      <t>シンコウ</t>
    </rPh>
    <rPh sb="13" eb="14">
      <t>カ</t>
    </rPh>
    <phoneticPr fontId="4"/>
  </si>
  <si>
    <t>509-3214</t>
    <phoneticPr fontId="4"/>
  </si>
  <si>
    <t>高山市久々野町無数河580-1</t>
    <rPh sb="0" eb="3">
      <t>タカヤマシ</t>
    </rPh>
    <rPh sb="3" eb="6">
      <t>クグノ</t>
    </rPh>
    <rPh sb="6" eb="7">
      <t>マチ</t>
    </rPh>
    <rPh sb="7" eb="8">
      <t>ナ</t>
    </rPh>
    <rPh sb="8" eb="9">
      <t>カズ</t>
    </rPh>
    <rPh sb="9" eb="10">
      <t>カワ</t>
    </rPh>
    <phoneticPr fontId="4"/>
  </si>
  <si>
    <t>0577-52-3111</t>
    <phoneticPr fontId="4"/>
  </si>
  <si>
    <t>印刷枚数</t>
    <rPh sb="0" eb="2">
      <t>インサツ</t>
    </rPh>
    <rPh sb="2" eb="4">
      <t>マイスウ</t>
    </rPh>
    <phoneticPr fontId="4"/>
  </si>
  <si>
    <t>久々野小学校</t>
    <rPh sb="0" eb="3">
      <t>クグノ</t>
    </rPh>
    <rPh sb="3" eb="6">
      <t>ショウ</t>
    </rPh>
    <phoneticPr fontId="4"/>
  </si>
  <si>
    <t>久々野中学校</t>
    <rPh sb="0" eb="3">
      <t>クグノ</t>
    </rPh>
    <rPh sb="3" eb="6">
      <t>チュウ</t>
    </rPh>
    <phoneticPr fontId="4"/>
  </si>
  <si>
    <t>高山市朝日支所
地域振興課</t>
    <rPh sb="0" eb="3">
      <t>タカヤマシ</t>
    </rPh>
    <rPh sb="3" eb="5">
      <t>アサヒ</t>
    </rPh>
    <rPh sb="5" eb="7">
      <t>シショ</t>
    </rPh>
    <rPh sb="8" eb="10">
      <t>チイキ</t>
    </rPh>
    <rPh sb="10" eb="13">
      <t>シンコウカ</t>
    </rPh>
    <phoneticPr fontId="4"/>
  </si>
  <si>
    <t>509-3325</t>
    <phoneticPr fontId="4"/>
  </si>
  <si>
    <t>高山市朝日町万石800</t>
    <rPh sb="0" eb="3">
      <t>タカヤマシ</t>
    </rPh>
    <rPh sb="3" eb="5">
      <t>アサヒ</t>
    </rPh>
    <rPh sb="5" eb="6">
      <t>マチ</t>
    </rPh>
    <rPh sb="6" eb="8">
      <t>マンゴク</t>
    </rPh>
    <phoneticPr fontId="4"/>
  </si>
  <si>
    <t>0577-55-3311</t>
    <phoneticPr fontId="4"/>
  </si>
  <si>
    <t>朝日小学校</t>
    <rPh sb="0" eb="2">
      <t>アサヒ</t>
    </rPh>
    <rPh sb="2" eb="5">
      <t>ショウ</t>
    </rPh>
    <phoneticPr fontId="4"/>
  </si>
  <si>
    <t>朝日中学校</t>
    <rPh sb="0" eb="2">
      <t>アサヒ</t>
    </rPh>
    <rPh sb="2" eb="5">
      <t>チュウ</t>
    </rPh>
    <phoneticPr fontId="4"/>
  </si>
  <si>
    <t>高山市国府支所
地域振興課</t>
    <rPh sb="0" eb="3">
      <t>タカヤマシ</t>
    </rPh>
    <rPh sb="3" eb="5">
      <t>コクフ</t>
    </rPh>
    <rPh sb="5" eb="7">
      <t>シショ</t>
    </rPh>
    <rPh sb="8" eb="10">
      <t>チイキ</t>
    </rPh>
    <rPh sb="10" eb="12">
      <t>シンコウ</t>
    </rPh>
    <rPh sb="12" eb="13">
      <t>カ</t>
    </rPh>
    <phoneticPr fontId="4"/>
  </si>
  <si>
    <t>509-4119</t>
    <phoneticPr fontId="4"/>
  </si>
  <si>
    <t>高山市国府町広瀬町1280-1</t>
    <rPh sb="0" eb="3">
      <t>タカヤマシ</t>
    </rPh>
    <rPh sb="3" eb="5">
      <t>コクフ</t>
    </rPh>
    <rPh sb="5" eb="6">
      <t>マチ</t>
    </rPh>
    <rPh sb="6" eb="8">
      <t>ヒロセ</t>
    </rPh>
    <rPh sb="8" eb="9">
      <t>マチ</t>
    </rPh>
    <phoneticPr fontId="4"/>
  </si>
  <si>
    <t>0577-72-3111</t>
    <phoneticPr fontId="4"/>
  </si>
  <si>
    <t>国府小学校</t>
    <rPh sb="0" eb="2">
      <t>コクフ</t>
    </rPh>
    <rPh sb="2" eb="5">
      <t>ショウ</t>
    </rPh>
    <phoneticPr fontId="4"/>
  </si>
  <si>
    <t>国府中学校</t>
    <rPh sb="0" eb="2">
      <t>コクフ</t>
    </rPh>
    <rPh sb="2" eb="5">
      <t>チュウ</t>
    </rPh>
    <phoneticPr fontId="4"/>
  </si>
  <si>
    <t>高山市上宝支所
地域振興課</t>
    <rPh sb="0" eb="3">
      <t>タカヤマシ</t>
    </rPh>
    <rPh sb="3" eb="4">
      <t>ウエ</t>
    </rPh>
    <rPh sb="4" eb="5">
      <t>タカラ</t>
    </rPh>
    <rPh sb="5" eb="7">
      <t>シショ</t>
    </rPh>
    <rPh sb="8" eb="10">
      <t>チイキ</t>
    </rPh>
    <rPh sb="10" eb="12">
      <t>シンコウ</t>
    </rPh>
    <rPh sb="12" eb="13">
      <t>カ</t>
    </rPh>
    <phoneticPr fontId="4"/>
  </si>
  <si>
    <t>506-1317</t>
    <phoneticPr fontId="4"/>
  </si>
  <si>
    <t>高山市上宝町本郷540</t>
    <rPh sb="0" eb="3">
      <t>タカヤマシ</t>
    </rPh>
    <rPh sb="3" eb="4">
      <t>ウエ</t>
    </rPh>
    <rPh sb="4" eb="5">
      <t>タカラ</t>
    </rPh>
    <rPh sb="5" eb="6">
      <t>マチ</t>
    </rPh>
    <rPh sb="6" eb="8">
      <t>ホンゴウ</t>
    </rPh>
    <phoneticPr fontId="4"/>
  </si>
  <si>
    <t>0578-86-2111</t>
    <phoneticPr fontId="4"/>
  </si>
  <si>
    <t>本郷小学校</t>
    <rPh sb="0" eb="2">
      <t>ホンゴウ</t>
    </rPh>
    <rPh sb="2" eb="5">
      <t>ショウ</t>
    </rPh>
    <phoneticPr fontId="4"/>
  </si>
  <si>
    <t>栃尾小学校</t>
    <rPh sb="0" eb="2">
      <t>トチオ</t>
    </rPh>
    <rPh sb="2" eb="5">
      <t>ショウ</t>
    </rPh>
    <phoneticPr fontId="4"/>
  </si>
  <si>
    <t>北稜中学校</t>
    <rPh sb="0" eb="2">
      <t>ホクリョウ</t>
    </rPh>
    <rPh sb="2" eb="5">
      <t>チュウ</t>
    </rPh>
    <phoneticPr fontId="4"/>
  </si>
  <si>
    <t>白川郷学園</t>
    <rPh sb="0" eb="3">
      <t>シラカワゴウ</t>
    </rPh>
    <rPh sb="3" eb="5">
      <t>ガクエン</t>
    </rPh>
    <phoneticPr fontId="4"/>
  </si>
  <si>
    <t>501-5629</t>
    <phoneticPr fontId="4"/>
  </si>
  <si>
    <t>大野郡白川村鳩谷614-1</t>
    <rPh sb="0" eb="2">
      <t>オオノ</t>
    </rPh>
    <rPh sb="2" eb="3">
      <t>グン</t>
    </rPh>
    <rPh sb="3" eb="5">
      <t>シラカワ</t>
    </rPh>
    <rPh sb="5" eb="6">
      <t>ムラ</t>
    </rPh>
    <rPh sb="6" eb="7">
      <t>ハト</t>
    </rPh>
    <rPh sb="7" eb="8">
      <t>タニ</t>
    </rPh>
    <phoneticPr fontId="4"/>
  </si>
  <si>
    <t>05769-6-1366</t>
    <phoneticPr fontId="4"/>
  </si>
  <si>
    <t>下呂市ＰＴＡ連合会</t>
    <rPh sb="0" eb="2">
      <t>ゲロ</t>
    </rPh>
    <rPh sb="2" eb="3">
      <t>シ</t>
    </rPh>
    <rPh sb="6" eb="9">
      <t>レンゴウカイ</t>
    </rPh>
    <phoneticPr fontId="4"/>
  </si>
  <si>
    <t>下呂市</t>
    <rPh sb="0" eb="2">
      <t>ゲロ</t>
    </rPh>
    <rPh sb="2" eb="3">
      <t>シ</t>
    </rPh>
    <phoneticPr fontId="4"/>
  </si>
  <si>
    <t>下呂市教育委員会
学校教育課</t>
    <rPh sb="0" eb="2">
      <t>ゲロ</t>
    </rPh>
    <rPh sb="2" eb="3">
      <t>シ</t>
    </rPh>
    <rPh sb="3" eb="5">
      <t>キョウイク</t>
    </rPh>
    <rPh sb="5" eb="7">
      <t>イイン</t>
    </rPh>
    <rPh sb="7" eb="8">
      <t>カイ</t>
    </rPh>
    <rPh sb="9" eb="11">
      <t>ガッコウ</t>
    </rPh>
    <rPh sb="11" eb="13">
      <t>キョウイク</t>
    </rPh>
    <rPh sb="13" eb="14">
      <t>カ</t>
    </rPh>
    <phoneticPr fontId="4"/>
  </si>
  <si>
    <t>509-2517</t>
    <phoneticPr fontId="4"/>
  </si>
  <si>
    <t>下呂市萩原町萩原1166-8</t>
    <rPh sb="0" eb="2">
      <t>ゲロ</t>
    </rPh>
    <rPh sb="2" eb="3">
      <t>シ</t>
    </rPh>
    <rPh sb="3" eb="6">
      <t>ハギハラチョウ</t>
    </rPh>
    <rPh sb="6" eb="8">
      <t>ハギハラ</t>
    </rPh>
    <phoneticPr fontId="4"/>
  </si>
  <si>
    <t>0576-52-2980</t>
    <phoneticPr fontId="4"/>
  </si>
  <si>
    <t>萩原小学校</t>
    <rPh sb="0" eb="1">
      <t>ハギ</t>
    </rPh>
    <rPh sb="1" eb="2">
      <t>ハラ</t>
    </rPh>
    <rPh sb="2" eb="5">
      <t>ショウ</t>
    </rPh>
    <phoneticPr fontId="4"/>
  </si>
  <si>
    <t>宮田小学校</t>
    <rPh sb="0" eb="2">
      <t>ミヤタ</t>
    </rPh>
    <rPh sb="2" eb="5">
      <t>ショウ</t>
    </rPh>
    <phoneticPr fontId="4"/>
  </si>
  <si>
    <t>尾崎小学校</t>
    <rPh sb="0" eb="2">
      <t>オザキ</t>
    </rPh>
    <rPh sb="2" eb="5">
      <t>ショウ</t>
    </rPh>
    <phoneticPr fontId="4"/>
  </si>
  <si>
    <t>小坂小学校</t>
    <rPh sb="0" eb="2">
      <t>オサカ</t>
    </rPh>
    <rPh sb="2" eb="5">
      <t>ショウガッコウ</t>
    </rPh>
    <phoneticPr fontId="4"/>
  </si>
  <si>
    <t>下呂小学校</t>
    <rPh sb="0" eb="2">
      <t>ゲロ</t>
    </rPh>
    <rPh sb="2" eb="5">
      <t>ショウガッコウ</t>
    </rPh>
    <phoneticPr fontId="4"/>
  </si>
  <si>
    <t>竹原小学校</t>
    <rPh sb="0" eb="2">
      <t>タケハラ</t>
    </rPh>
    <rPh sb="2" eb="5">
      <t>ショウガッコウ</t>
    </rPh>
    <phoneticPr fontId="4"/>
  </si>
  <si>
    <t>上原小学校</t>
    <rPh sb="0" eb="2">
      <t>ウエハラ</t>
    </rPh>
    <rPh sb="2" eb="5">
      <t>ショウ</t>
    </rPh>
    <phoneticPr fontId="4"/>
  </si>
  <si>
    <t>金山小学校</t>
    <rPh sb="0" eb="2">
      <t>カナヤマ</t>
    </rPh>
    <rPh sb="2" eb="5">
      <t>ショウガッコウ</t>
    </rPh>
    <phoneticPr fontId="4"/>
  </si>
  <si>
    <t>馬瀬小学校</t>
    <rPh sb="0" eb="2">
      <t>マゼ</t>
    </rPh>
    <rPh sb="2" eb="5">
      <t>ショウガッコウ</t>
    </rPh>
    <phoneticPr fontId="4"/>
  </si>
  <si>
    <t>萩原南中学校</t>
    <rPh sb="0" eb="2">
      <t>ハギワラ</t>
    </rPh>
    <rPh sb="2" eb="3">
      <t>ミナミ</t>
    </rPh>
    <rPh sb="3" eb="6">
      <t>チュウガッコウ</t>
    </rPh>
    <phoneticPr fontId="4"/>
  </si>
  <si>
    <t>萩原北中学校</t>
    <rPh sb="0" eb="2">
      <t>ハギワラ</t>
    </rPh>
    <rPh sb="2" eb="3">
      <t>キタ</t>
    </rPh>
    <rPh sb="3" eb="6">
      <t>チュウガッコウ</t>
    </rPh>
    <phoneticPr fontId="4"/>
  </si>
  <si>
    <t>小坂中学校</t>
    <rPh sb="0" eb="2">
      <t>オサカ</t>
    </rPh>
    <rPh sb="2" eb="5">
      <t>チュウガッコウ</t>
    </rPh>
    <phoneticPr fontId="4"/>
  </si>
  <si>
    <t>下呂中学校</t>
    <rPh sb="0" eb="2">
      <t>ゲロ</t>
    </rPh>
    <rPh sb="2" eb="5">
      <t>チュウガッコウ</t>
    </rPh>
    <phoneticPr fontId="4"/>
  </si>
  <si>
    <t>竹原中学校</t>
    <rPh sb="0" eb="2">
      <t>タケハラ</t>
    </rPh>
    <rPh sb="2" eb="5">
      <t>チュウガッコウ</t>
    </rPh>
    <phoneticPr fontId="4"/>
  </si>
  <si>
    <t>金山中学校</t>
    <rPh sb="0" eb="2">
      <t>カナヤマ</t>
    </rPh>
    <rPh sb="2" eb="5">
      <t>チュウガッコウ</t>
    </rPh>
    <phoneticPr fontId="4"/>
  </si>
  <si>
    <t>合　計</t>
    <rPh sb="0" eb="1">
      <t>ア</t>
    </rPh>
    <rPh sb="2" eb="3">
      <t>ケイ</t>
    </rPh>
    <phoneticPr fontId="4"/>
  </si>
  <si>
    <t>飛騨市ＰＴＡ連合会</t>
    <rPh sb="0" eb="2">
      <t>ヒダ</t>
    </rPh>
    <rPh sb="2" eb="3">
      <t>シ</t>
    </rPh>
    <rPh sb="6" eb="9">
      <t>レンゴウカイ</t>
    </rPh>
    <phoneticPr fontId="4"/>
  </si>
  <si>
    <t>飛驒市</t>
    <rPh sb="0" eb="1">
      <t>ト</t>
    </rPh>
    <rPh sb="1" eb="2">
      <t>ダ</t>
    </rPh>
    <rPh sb="2" eb="3">
      <t>シ</t>
    </rPh>
    <phoneticPr fontId="4"/>
  </si>
  <si>
    <t>飛驒市教育委員会　
学校教育課</t>
    <rPh sb="0" eb="1">
      <t>ト</t>
    </rPh>
    <rPh sb="1" eb="2">
      <t>ダ</t>
    </rPh>
    <rPh sb="2" eb="3">
      <t>シ</t>
    </rPh>
    <rPh sb="3" eb="5">
      <t>キョウイク</t>
    </rPh>
    <rPh sb="5" eb="7">
      <t>イイン</t>
    </rPh>
    <rPh sb="7" eb="8">
      <t>カイ</t>
    </rPh>
    <rPh sb="10" eb="12">
      <t>ガッコウ</t>
    </rPh>
    <rPh sb="12" eb="14">
      <t>キョウイク</t>
    </rPh>
    <rPh sb="14" eb="15">
      <t>カ</t>
    </rPh>
    <phoneticPr fontId="4"/>
  </si>
  <si>
    <t>509-4292</t>
    <phoneticPr fontId="4"/>
  </si>
  <si>
    <t>飛驒市古川町本町2番22号</t>
    <rPh sb="0" eb="1">
      <t>ト</t>
    </rPh>
    <rPh sb="1" eb="2">
      <t>ダ</t>
    </rPh>
    <rPh sb="2" eb="3">
      <t>シ</t>
    </rPh>
    <rPh sb="3" eb="6">
      <t>フルカワチョウ</t>
    </rPh>
    <rPh sb="6" eb="8">
      <t>ホンマチ</t>
    </rPh>
    <rPh sb="9" eb="10">
      <t>バン</t>
    </rPh>
    <rPh sb="12" eb="13">
      <t>ゴウ</t>
    </rPh>
    <phoneticPr fontId="4"/>
  </si>
  <si>
    <t>0577-73-7494</t>
    <phoneticPr fontId="4"/>
  </si>
  <si>
    <t>古川小学校</t>
    <rPh sb="0" eb="2">
      <t>フルカワ</t>
    </rPh>
    <rPh sb="2" eb="5">
      <t>ショウ</t>
    </rPh>
    <phoneticPr fontId="4"/>
  </si>
  <si>
    <t>古川西小学校</t>
    <rPh sb="0" eb="2">
      <t>フルカワ</t>
    </rPh>
    <rPh sb="2" eb="3">
      <t>ニシ</t>
    </rPh>
    <rPh sb="3" eb="6">
      <t>ショウ</t>
    </rPh>
    <phoneticPr fontId="4"/>
  </si>
  <si>
    <t>河合小学校</t>
    <rPh sb="0" eb="2">
      <t>カワイ</t>
    </rPh>
    <rPh sb="2" eb="5">
      <t>ショウ</t>
    </rPh>
    <phoneticPr fontId="4"/>
  </si>
  <si>
    <t>宮川小学校</t>
    <rPh sb="0" eb="2">
      <t>ミヤガワ</t>
    </rPh>
    <rPh sb="2" eb="5">
      <t>ショウ</t>
    </rPh>
    <phoneticPr fontId="4"/>
  </si>
  <si>
    <t>神岡小学校</t>
    <rPh sb="0" eb="2">
      <t>カミオカ</t>
    </rPh>
    <rPh sb="2" eb="5">
      <t>ショウ</t>
    </rPh>
    <phoneticPr fontId="4"/>
  </si>
  <si>
    <t>古川中学校</t>
    <rPh sb="0" eb="2">
      <t>フルカワ</t>
    </rPh>
    <rPh sb="2" eb="5">
      <t>チュウ</t>
    </rPh>
    <phoneticPr fontId="4"/>
  </si>
  <si>
    <t>神岡中学校</t>
    <rPh sb="0" eb="2">
      <t>カミオカ</t>
    </rPh>
    <rPh sb="2" eb="5">
      <t>チュウ</t>
    </rPh>
    <phoneticPr fontId="4"/>
  </si>
  <si>
    <t>山之村小学校・中学校</t>
    <rPh sb="0" eb="1">
      <t>ヤマ</t>
    </rPh>
    <rPh sb="1" eb="2">
      <t>ノ</t>
    </rPh>
    <rPh sb="2" eb="3">
      <t>ムラ</t>
    </rPh>
    <rPh sb="3" eb="6">
      <t>ショウ</t>
    </rPh>
    <rPh sb="7" eb="10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</si>
</sst>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\ ;[Red]\(#,##0\)"/>
    <numFmt numFmtId="179" formatCode="#,##0\ 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b/>
      <u/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明朝"/>
      <family val="1"/>
      <charset val="128"/>
    </font>
    <font>
      <strike/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DejaVu Sans"/>
      <family val="2"/>
    </font>
    <font>
      <sz val="14"/>
      <name val="DejaVu Sans"/>
      <family val="2"/>
    </font>
    <font>
      <sz val="9"/>
      <name val="DejaVu Sans"/>
      <family val="2"/>
    </font>
    <font>
      <sz val="8"/>
      <name val="DejaVu Sans"/>
      <family val="2"/>
    </font>
    <font>
      <sz val="10"/>
      <name val="DejaVu Sans"/>
      <family val="2"/>
    </font>
    <font>
      <sz val="11"/>
      <color indexed="9"/>
      <name val="DejaVu Sans"/>
      <family val="2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</font>
    <font>
      <sz val="11"/>
      <name val="Tahoma"/>
      <family val="2"/>
    </font>
    <font>
      <sz val="14"/>
      <name val="Tahoma"/>
      <family val="2"/>
    </font>
    <font>
      <sz val="11"/>
      <name val="ＭＳ 明朝"/>
      <family val="1"/>
    </font>
    <font>
      <sz val="14"/>
      <name val="ＭＳ 明朝"/>
      <family val="1"/>
    </font>
    <font>
      <b/>
      <sz val="10.5"/>
      <name val="Tahoma"/>
      <family val="2"/>
    </font>
    <font>
      <b/>
      <u/>
      <sz val="10.5"/>
      <name val="ＭＳ 明朝"/>
      <family val="1"/>
    </font>
    <font>
      <b/>
      <u/>
      <sz val="10.5"/>
      <name val="Tahoma"/>
      <family val="2"/>
    </font>
    <font>
      <sz val="10.5"/>
      <name val="Tahoma"/>
      <family val="2"/>
    </font>
    <font>
      <sz val="10.5"/>
      <name val="ＭＳ 明朝"/>
      <family val="1"/>
    </font>
    <font>
      <sz val="9"/>
      <name val="Tahoma"/>
      <family val="2"/>
    </font>
    <font>
      <sz val="10"/>
      <name val="Tahoma"/>
      <family val="2"/>
    </font>
    <font>
      <sz val="11"/>
      <color rgb="FFFFFFFF"/>
      <name val="Tahoma"/>
      <family val="2"/>
    </font>
    <font>
      <sz val="7"/>
      <name val="ＭＳ 明朝"/>
      <family val="1"/>
      <charset val="128"/>
    </font>
    <font>
      <sz val="8"/>
      <color theme="0" tint="-0.14999847407452621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0.5"/>
      <name val="DejaVu Sans"/>
      <family val="2"/>
    </font>
    <font>
      <b/>
      <u/>
      <sz val="10.5"/>
      <name val="DejaVu Sans"/>
      <family val="2"/>
    </font>
    <font>
      <sz val="10.5"/>
      <name val="DejaVu Sans"/>
      <family val="2"/>
    </font>
    <font>
      <sz val="11"/>
      <color rgb="FFFFFFFF"/>
      <name val="DejaVu Sans"/>
      <family val="2"/>
    </font>
    <font>
      <sz val="8.5"/>
      <name val="ＭＳ 明朝"/>
      <family val="1"/>
      <charset val="128"/>
    </font>
    <font>
      <sz val="11"/>
      <name val="DejaVu Sans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rgb="FF000000"/>
        <bgColor rgb="FF003300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24" fillId="0" borderId="0"/>
    <xf numFmtId="0" fontId="40" fillId="0" borderId="0">
      <alignment vertical="center"/>
    </xf>
    <xf numFmtId="38" fontId="40" fillId="0" borderId="0" applyFont="0" applyFill="0" applyBorder="0" applyAlignment="0" applyProtection="0">
      <alignment vertical="center"/>
    </xf>
  </cellStyleXfs>
  <cellXfs count="57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2" fillId="0" borderId="0" xfId="1" applyFont="1" applyBorder="1" applyAlignment="1">
      <alignment horizontal="center" vertical="center"/>
    </xf>
    <xf numFmtId="38" fontId="2" fillId="0" borderId="31" xfId="1" applyFont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176" fontId="10" fillId="2" borderId="23" xfId="0" applyNumberFormat="1" applyFont="1" applyFill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10" fillId="2" borderId="33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center" vertical="center"/>
    </xf>
    <xf numFmtId="38" fontId="2" fillId="0" borderId="31" xfId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176" fontId="9" fillId="0" borderId="0" xfId="0" applyNumberFormat="1" applyFont="1" applyAlignment="1">
      <alignment horizontal="left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13" fillId="0" borderId="2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2" fillId="0" borderId="0" xfId="2" applyFont="1" applyBorder="1" applyAlignment="1" applyProtection="1">
      <alignment horizontal="center" vertical="center"/>
    </xf>
    <xf numFmtId="176" fontId="2" fillId="0" borderId="52" xfId="2" applyFont="1" applyBorder="1" applyAlignment="1" applyProtection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76" fontId="2" fillId="0" borderId="54" xfId="2" applyFont="1" applyBorder="1" applyAlignment="1" applyProtection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2" fillId="0" borderId="68" xfId="0" applyFont="1" applyBorder="1" applyAlignment="1">
      <alignment vertical="center"/>
    </xf>
    <xf numFmtId="177" fontId="2" fillId="0" borderId="25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69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177" fontId="2" fillId="0" borderId="70" xfId="0" applyNumberFormat="1" applyFont="1" applyBorder="1" applyAlignment="1">
      <alignment vertical="center"/>
    </xf>
    <xf numFmtId="177" fontId="2" fillId="0" borderId="71" xfId="0" applyNumberFormat="1" applyFont="1" applyBorder="1" applyAlignment="1">
      <alignment horizontal="center" vertical="center"/>
    </xf>
    <xf numFmtId="38" fontId="2" fillId="0" borderId="30" xfId="0" applyNumberFormat="1" applyFont="1" applyBorder="1" applyAlignment="1">
      <alignment vertical="center"/>
    </xf>
    <xf numFmtId="38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3" applyNumberFormat="1" applyFont="1" applyBorder="1" applyAlignment="1">
      <alignment horizontal="center" vertical="center"/>
    </xf>
    <xf numFmtId="177" fontId="2" fillId="0" borderId="26" xfId="3" applyNumberFormat="1" applyFont="1" applyBorder="1" applyAlignment="1">
      <alignment horizontal="center" vertical="center"/>
    </xf>
    <xf numFmtId="177" fontId="2" fillId="0" borderId="26" xfId="0" applyNumberFormat="1" applyFont="1" applyBorder="1" applyAlignment="1">
      <alignment vertical="center"/>
    </xf>
    <xf numFmtId="177" fontId="2" fillId="0" borderId="27" xfId="0" applyNumberFormat="1" applyFont="1" applyBorder="1" applyAlignment="1">
      <alignment vertical="center"/>
    </xf>
    <xf numFmtId="177" fontId="2" fillId="0" borderId="72" xfId="0" applyNumberFormat="1" applyFont="1" applyBorder="1" applyAlignment="1">
      <alignment horizontal="center" vertical="center"/>
    </xf>
    <xf numFmtId="38" fontId="2" fillId="0" borderId="51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8" fontId="2" fillId="0" borderId="74" xfId="0" applyNumberFormat="1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177" fontId="2" fillId="0" borderId="75" xfId="0" applyNumberFormat="1" applyFont="1" applyBorder="1" applyAlignment="1">
      <alignment horizontal="center" vertical="center"/>
    </xf>
    <xf numFmtId="38" fontId="2" fillId="0" borderId="3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177" fontId="2" fillId="0" borderId="77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38" fontId="2" fillId="0" borderId="30" xfId="1" applyFont="1" applyBorder="1" applyAlignment="1">
      <alignment vertical="center"/>
    </xf>
    <xf numFmtId="176" fontId="10" fillId="2" borderId="78" xfId="0" applyNumberFormat="1" applyFont="1" applyFill="1" applyBorder="1" applyAlignment="1">
      <alignment horizontal="center" vertical="center"/>
    </xf>
    <xf numFmtId="176" fontId="2" fillId="0" borderId="7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10" fillId="2" borderId="80" xfId="0" applyNumberFormat="1" applyFont="1" applyFill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78" xfId="0" applyNumberFormat="1" applyFont="1" applyBorder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8" fillId="0" borderId="0" xfId="4" applyFont="1" applyAlignment="1">
      <alignment horizontal="right" vertical="center"/>
    </xf>
    <xf numFmtId="0" fontId="27" fillId="0" borderId="4" xfId="4" applyFont="1" applyBorder="1" applyAlignment="1">
      <alignment horizontal="center" vertical="center"/>
    </xf>
    <xf numFmtId="0" fontId="34" fillId="0" borderId="5" xfId="4" applyFont="1" applyBorder="1" applyAlignment="1">
      <alignment horizontal="center" vertical="center"/>
    </xf>
    <xf numFmtId="0" fontId="34" fillId="0" borderId="8" xfId="4" applyFont="1" applyBorder="1" applyAlignment="1">
      <alignment horizontal="center" vertical="center"/>
    </xf>
    <xf numFmtId="0" fontId="34" fillId="0" borderId="9" xfId="4" applyFont="1" applyBorder="1" applyAlignment="1">
      <alignment horizontal="center" vertical="center"/>
    </xf>
    <xf numFmtId="0" fontId="27" fillId="0" borderId="10" xfId="4" applyFont="1" applyBorder="1" applyAlignment="1">
      <alignment horizontal="center" vertical="center"/>
    </xf>
    <xf numFmtId="0" fontId="25" fillId="0" borderId="11" xfId="4" applyFont="1" applyBorder="1" applyAlignment="1">
      <alignment horizontal="center" vertical="center"/>
    </xf>
    <xf numFmtId="0" fontId="27" fillId="0" borderId="14" xfId="4" applyFont="1" applyBorder="1" applyAlignment="1">
      <alignment horizontal="center" vertical="center"/>
    </xf>
    <xf numFmtId="0" fontId="27" fillId="0" borderId="19" xfId="4" applyFont="1" applyBorder="1" applyAlignment="1">
      <alignment horizontal="center" vertical="center"/>
    </xf>
    <xf numFmtId="0" fontId="27" fillId="0" borderId="20" xfId="4" applyFont="1" applyBorder="1" applyAlignment="1">
      <alignment horizontal="center" vertical="center"/>
    </xf>
    <xf numFmtId="178" fontId="35" fillId="0" borderId="6" xfId="4" applyNumberFormat="1" applyFont="1" applyBorder="1" applyAlignment="1">
      <alignment horizontal="center" vertical="center"/>
    </xf>
    <xf numFmtId="0" fontId="36" fillId="4" borderId="23" xfId="4" applyFont="1" applyFill="1" applyBorder="1" applyAlignment="1">
      <alignment horizontal="center" vertical="center"/>
    </xf>
    <xf numFmtId="0" fontId="27" fillId="0" borderId="0" xfId="4" applyFont="1" applyAlignment="1">
      <alignment vertical="center"/>
    </xf>
    <xf numFmtId="0" fontId="24" fillId="0" borderId="0" xfId="4"/>
    <xf numFmtId="0" fontId="27" fillId="0" borderId="25" xfId="4" applyFont="1" applyBorder="1" applyAlignment="1">
      <alignment horizontal="center" vertical="center"/>
    </xf>
    <xf numFmtId="0" fontId="27" fillId="0" borderId="1" xfId="4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27" fillId="0" borderId="26" xfId="4" applyFont="1" applyBorder="1" applyAlignment="1">
      <alignment vertical="center"/>
    </xf>
    <xf numFmtId="0" fontId="27" fillId="0" borderId="1" xfId="4" applyFont="1" applyBorder="1" applyAlignment="1">
      <alignment vertical="center"/>
    </xf>
    <xf numFmtId="0" fontId="27" fillId="0" borderId="27" xfId="4" applyFont="1" applyBorder="1" applyAlignment="1">
      <alignment vertical="center"/>
    </xf>
    <xf numFmtId="179" fontId="27" fillId="0" borderId="81" xfId="4" applyNumberFormat="1" applyFont="1" applyBorder="1" applyAlignment="1">
      <alignment horizontal="center" vertical="center"/>
    </xf>
    <xf numFmtId="0" fontId="24" fillId="0" borderId="82" xfId="4" applyBorder="1" applyAlignment="1">
      <alignment horizontal="center" vertical="center"/>
    </xf>
    <xf numFmtId="0" fontId="24" fillId="0" borderId="0" xfId="4" applyAlignment="1">
      <alignment horizontal="center" vertical="center"/>
    </xf>
    <xf numFmtId="178" fontId="27" fillId="0" borderId="0" xfId="4" applyNumberFormat="1" applyFont="1" applyAlignment="1">
      <alignment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7" fillId="0" borderId="20" xfId="0" applyFont="1" applyBorder="1" applyAlignment="1">
      <alignment horizontal="center" vertical="center"/>
    </xf>
    <xf numFmtId="0" fontId="39" fillId="2" borderId="23" xfId="0" applyFont="1" applyFill="1" applyBorder="1" applyAlignment="1">
      <alignment horizontal="center" vertical="center"/>
    </xf>
    <xf numFmtId="0" fontId="37" fillId="0" borderId="24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38" fontId="2" fillId="0" borderId="0" xfId="6" applyFont="1" applyBorder="1" applyAlignment="1">
      <alignment horizontal="center" vertical="center"/>
    </xf>
    <xf numFmtId="177" fontId="2" fillId="0" borderId="0" xfId="5" applyNumberFormat="1" applyFont="1" applyAlignment="1">
      <alignment horizontal="center" vertical="center"/>
    </xf>
    <xf numFmtId="0" fontId="2" fillId="0" borderId="0" xfId="5" applyFont="1">
      <alignment vertical="center"/>
    </xf>
    <xf numFmtId="0" fontId="2" fillId="0" borderId="26" xfId="5" applyFont="1" applyBorder="1" applyAlignment="1">
      <alignment horizontal="center" vertical="center"/>
    </xf>
    <xf numFmtId="0" fontId="2" fillId="0" borderId="25" xfId="5" applyFont="1" applyBorder="1" applyAlignment="1">
      <alignment horizontal="center" vertical="center"/>
    </xf>
    <xf numFmtId="0" fontId="2" fillId="0" borderId="24" xfId="5" applyFont="1" applyBorder="1">
      <alignment vertical="center"/>
    </xf>
    <xf numFmtId="0" fontId="10" fillId="2" borderId="23" xfId="5" applyFont="1" applyFill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8" fillId="0" borderId="9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" fillId="0" borderId="0" xfId="5" applyFont="1" applyAlignment="1">
      <alignment horizontal="right" vertical="center"/>
    </xf>
    <xf numFmtId="38" fontId="2" fillId="0" borderId="0" xfId="5" applyNumberFormat="1" applyFont="1">
      <alignment vertical="center"/>
    </xf>
    <xf numFmtId="177" fontId="2" fillId="0" borderId="75" xfId="5" applyNumberFormat="1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41" fillId="0" borderId="11" xfId="5" applyFont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177" fontId="2" fillId="0" borderId="81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177" fontId="2" fillId="0" borderId="8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0" fontId="2" fillId="0" borderId="68" xfId="5" applyFont="1" applyBorder="1" applyAlignment="1">
      <alignment vertical="center" wrapText="1"/>
    </xf>
    <xf numFmtId="0" fontId="2" fillId="0" borderId="34" xfId="5" applyFont="1" applyBorder="1">
      <alignment vertical="center"/>
    </xf>
    <xf numFmtId="38" fontId="2" fillId="0" borderId="30" xfId="6" applyFont="1" applyBorder="1" applyAlignment="1">
      <alignment vertical="center"/>
    </xf>
    <xf numFmtId="38" fontId="2" fillId="0" borderId="0" xfId="6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77" fontId="2" fillId="0" borderId="27" xfId="0" applyNumberFormat="1" applyFont="1" applyBorder="1" applyAlignment="1">
      <alignment horizontal="center" vertical="center"/>
    </xf>
    <xf numFmtId="38" fontId="2" fillId="0" borderId="78" xfId="0" applyNumberFormat="1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18" fillId="0" borderId="9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27" fillId="0" borderId="14" xfId="4" applyFont="1" applyBorder="1" applyAlignment="1">
      <alignment horizontal="center" wrapText="1"/>
    </xf>
    <xf numFmtId="0" fontId="27" fillId="0" borderId="19" xfId="4" applyFont="1" applyBorder="1" applyAlignment="1">
      <alignment horizontal="center" wrapText="1"/>
    </xf>
    <xf numFmtId="0" fontId="27" fillId="0" borderId="5" xfId="4" applyFont="1" applyBorder="1" applyAlignment="1">
      <alignment horizontal="center" vertical="center"/>
    </xf>
    <xf numFmtId="178" fontId="20" fillId="0" borderId="6" xfId="4" applyNumberFormat="1" applyFont="1" applyBorder="1" applyAlignment="1">
      <alignment horizontal="center" vertical="center"/>
    </xf>
    <xf numFmtId="0" fontId="45" fillId="4" borderId="23" xfId="4" applyFont="1" applyFill="1" applyBorder="1" applyAlignment="1">
      <alignment horizontal="center" vertical="center"/>
    </xf>
    <xf numFmtId="0" fontId="27" fillId="0" borderId="24" xfId="4" applyFont="1" applyBorder="1" applyAlignment="1">
      <alignment vertical="center"/>
    </xf>
    <xf numFmtId="0" fontId="27" fillId="0" borderId="0" xfId="4" applyFont="1" applyAlignment="1">
      <alignment horizontal="left" vertical="center"/>
    </xf>
    <xf numFmtId="0" fontId="16" fillId="0" borderId="25" xfId="4" applyFont="1" applyBorder="1" applyAlignment="1">
      <alignment horizontal="left" vertical="center"/>
    </xf>
    <xf numFmtId="0" fontId="27" fillId="0" borderId="83" xfId="4" applyFont="1" applyBorder="1" applyAlignment="1">
      <alignment horizontal="center" vertical="center"/>
    </xf>
    <xf numFmtId="178" fontId="27" fillId="0" borderId="71" xfId="4" applyNumberFormat="1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38" fontId="2" fillId="0" borderId="85" xfId="0" applyNumberFormat="1" applyFont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38" fontId="2" fillId="0" borderId="8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25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38" fontId="2" fillId="0" borderId="30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left" vertical="center" wrapText="1"/>
    </xf>
    <xf numFmtId="176" fontId="2" fillId="0" borderId="13" xfId="0" applyNumberFormat="1" applyFont="1" applyBorder="1" applyAlignment="1">
      <alignment horizontal="left" vertical="center"/>
    </xf>
    <xf numFmtId="176" fontId="2" fillId="0" borderId="14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2" fillId="0" borderId="25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left" vertical="center"/>
    </xf>
    <xf numFmtId="176" fontId="9" fillId="0" borderId="13" xfId="0" applyNumberFormat="1" applyFont="1" applyBorder="1" applyAlignment="1">
      <alignment horizontal="left" vertical="center"/>
    </xf>
    <xf numFmtId="176" fontId="9" fillId="0" borderId="14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176" fontId="9" fillId="0" borderId="3" xfId="0" applyNumberFormat="1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29" xfId="1" applyNumberFormat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38" fontId="2" fillId="0" borderId="1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horizontal="left" vertical="center"/>
    </xf>
    <xf numFmtId="176" fontId="2" fillId="0" borderId="25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38" fontId="2" fillId="0" borderId="30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left" vertical="center" wrapText="1"/>
    </xf>
    <xf numFmtId="176" fontId="2" fillId="0" borderId="18" xfId="0" applyNumberFormat="1" applyFont="1" applyBorder="1" applyAlignment="1">
      <alignment horizontal="left" vertical="center" wrapText="1"/>
    </xf>
    <xf numFmtId="176" fontId="2" fillId="0" borderId="35" xfId="0" applyNumberFormat="1" applyFont="1" applyBorder="1" applyAlignment="1">
      <alignment horizontal="center" vertical="center"/>
    </xf>
    <xf numFmtId="176" fontId="12" fillId="0" borderId="25" xfId="0" applyNumberFormat="1" applyFont="1" applyBorder="1" applyAlignment="1">
      <alignment horizontal="left" vertical="center" wrapText="1"/>
    </xf>
    <xf numFmtId="176" fontId="12" fillId="0" borderId="25" xfId="0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left" vertical="center" wrapText="1"/>
    </xf>
    <xf numFmtId="176" fontId="12" fillId="0" borderId="13" xfId="0" applyNumberFormat="1" applyFont="1" applyBorder="1" applyAlignment="1">
      <alignment horizontal="left" vertical="center"/>
    </xf>
    <xf numFmtId="176" fontId="12" fillId="0" borderId="18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2" fillId="0" borderId="2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6" fillId="0" borderId="36" xfId="0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vertical="center"/>
    </xf>
    <xf numFmtId="0" fontId="16" fillId="0" borderId="36" xfId="0" applyFont="1" applyBorder="1" applyAlignment="1">
      <alignment horizontal="left" vertical="center"/>
    </xf>
    <xf numFmtId="177" fontId="2" fillId="0" borderId="36" xfId="0" applyNumberFormat="1" applyFont="1" applyBorder="1" applyAlignment="1">
      <alignment horizontal="center" vertical="center"/>
    </xf>
    <xf numFmtId="176" fontId="2" fillId="0" borderId="51" xfId="2" applyFont="1" applyBorder="1" applyAlignment="1" applyProtection="1">
      <alignment horizontal="center" vertical="center"/>
    </xf>
    <xf numFmtId="0" fontId="20" fillId="0" borderId="42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20" fillId="0" borderId="4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63" xfId="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left" vertical="center"/>
    </xf>
    <xf numFmtId="0" fontId="16" fillId="0" borderId="62" xfId="0" applyFont="1" applyBorder="1" applyAlignment="1">
      <alignment horizontal="left" vertical="center"/>
    </xf>
    <xf numFmtId="0" fontId="16" fillId="0" borderId="63" xfId="0" applyFont="1" applyBorder="1" applyAlignment="1">
      <alignment horizontal="left" vertical="center"/>
    </xf>
    <xf numFmtId="177" fontId="2" fillId="0" borderId="48" xfId="0" applyNumberFormat="1" applyFont="1" applyBorder="1" applyAlignment="1">
      <alignment horizontal="center" vertical="center"/>
    </xf>
    <xf numFmtId="177" fontId="2" fillId="0" borderId="62" xfId="0" applyNumberFormat="1" applyFont="1" applyBorder="1" applyAlignment="1">
      <alignment horizontal="center" vertical="center"/>
    </xf>
    <xf numFmtId="177" fontId="2" fillId="0" borderId="63" xfId="0" applyNumberFormat="1" applyFont="1" applyBorder="1" applyAlignment="1">
      <alignment horizontal="center" vertical="center"/>
    </xf>
    <xf numFmtId="176" fontId="2" fillId="0" borderId="0" xfId="2" applyFont="1" applyBorder="1" applyAlignment="1" applyProtection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20" fillId="0" borderId="55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77" fontId="2" fillId="0" borderId="64" xfId="0" applyNumberFormat="1" applyFont="1" applyBorder="1" applyAlignment="1">
      <alignment horizontal="center" vertical="center"/>
    </xf>
    <xf numFmtId="177" fontId="2" fillId="0" borderId="65" xfId="0" applyNumberFormat="1" applyFont="1" applyBorder="1" applyAlignment="1">
      <alignment horizontal="center" vertical="center"/>
    </xf>
    <xf numFmtId="177" fontId="2" fillId="0" borderId="66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7" fontId="2" fillId="0" borderId="1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2" fillId="0" borderId="25" xfId="0" applyNumberFormat="1" applyFont="1" applyBorder="1" applyAlignment="1">
      <alignment vertical="center"/>
    </xf>
    <xf numFmtId="38" fontId="2" fillId="0" borderId="51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left" vertical="center"/>
    </xf>
    <xf numFmtId="177" fontId="2" fillId="0" borderId="3" xfId="0" applyNumberFormat="1" applyFont="1" applyBorder="1" applyAlignment="1">
      <alignment horizontal="left" vertical="center"/>
    </xf>
    <xf numFmtId="177" fontId="2" fillId="0" borderId="2" xfId="0" applyNumberFormat="1" applyFont="1" applyBorder="1" applyAlignment="1">
      <alignment horizontal="left" vertical="center"/>
    </xf>
    <xf numFmtId="0" fontId="0" fillId="0" borderId="73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6" fontId="2" fillId="0" borderId="72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left" vertical="center" wrapText="1"/>
    </xf>
    <xf numFmtId="176" fontId="8" fillId="0" borderId="13" xfId="0" applyNumberFormat="1" applyFont="1" applyBorder="1" applyAlignment="1">
      <alignment horizontal="left" vertical="center"/>
    </xf>
    <xf numFmtId="176" fontId="8" fillId="0" borderId="18" xfId="0" applyNumberFormat="1" applyFont="1" applyBorder="1" applyAlignment="1">
      <alignment horizontal="left" vertical="center"/>
    </xf>
    <xf numFmtId="176" fontId="2" fillId="0" borderId="15" xfId="0" applyNumberFormat="1" applyFont="1" applyBorder="1" applyAlignment="1">
      <alignment vertical="center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176" fontId="12" fillId="0" borderId="12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5" fillId="0" borderId="1" xfId="4" applyFont="1" applyBorder="1" applyAlignment="1">
      <alignment horizontal="center" vertical="center"/>
    </xf>
    <xf numFmtId="0" fontId="25" fillId="0" borderId="25" xfId="4" applyFont="1" applyBorder="1" applyAlignment="1">
      <alignment vertical="center"/>
    </xf>
    <xf numFmtId="0" fontId="27" fillId="0" borderId="0" xfId="4" applyFont="1" applyAlignment="1">
      <alignment horizontal="center" vertical="center"/>
    </xf>
    <xf numFmtId="0" fontId="25" fillId="0" borderId="11" xfId="4" applyFont="1" applyBorder="1" applyAlignment="1">
      <alignment horizontal="left" vertical="center" wrapText="1"/>
    </xf>
    <xf numFmtId="0" fontId="25" fillId="0" borderId="11" xfId="4" applyFont="1" applyBorder="1" applyAlignment="1">
      <alignment horizontal="left" vertical="center"/>
    </xf>
    <xf numFmtId="0" fontId="25" fillId="0" borderId="20" xfId="4" applyFont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5" fillId="0" borderId="25" xfId="4" applyFont="1" applyBorder="1" applyAlignment="1">
      <alignment horizontal="center" vertical="center"/>
    </xf>
    <xf numFmtId="0" fontId="29" fillId="0" borderId="0" xfId="4" applyFont="1" applyAlignment="1">
      <alignment horizontal="left" vertical="center" wrapText="1"/>
    </xf>
    <xf numFmtId="0" fontId="34" fillId="0" borderId="5" xfId="4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7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8" fillId="6" borderId="25" xfId="0" applyFont="1" applyFill="1" applyBorder="1" applyAlignment="1">
      <alignment vertical="center"/>
    </xf>
    <xf numFmtId="0" fontId="8" fillId="0" borderId="1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77" fontId="2" fillId="0" borderId="72" xfId="0" applyNumberFormat="1" applyFont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2" fillId="0" borderId="16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/>
    </xf>
    <xf numFmtId="0" fontId="2" fillId="0" borderId="13" xfId="5" applyFont="1" applyBorder="1" applyAlignment="1">
      <alignment horizontal="left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center" vertical="center"/>
    </xf>
    <xf numFmtId="0" fontId="2" fillId="0" borderId="25" xfId="5" applyFont="1" applyBorder="1">
      <alignment vertical="center"/>
    </xf>
    <xf numFmtId="0" fontId="2" fillId="0" borderId="1" xfId="5" applyFont="1" applyBorder="1">
      <alignment vertical="center"/>
    </xf>
    <xf numFmtId="0" fontId="2" fillId="0" borderId="3" xfId="5" applyFont="1" applyBorder="1">
      <alignment vertical="center"/>
    </xf>
    <xf numFmtId="0" fontId="2" fillId="0" borderId="2" xfId="5" applyFont="1" applyBorder="1">
      <alignment vertical="center"/>
    </xf>
    <xf numFmtId="0" fontId="3" fillId="0" borderId="0" xfId="5" applyFont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6" fillId="0" borderId="0" xfId="5" applyFont="1" applyAlignment="1">
      <alignment horizontal="left" vertical="center" wrapText="1"/>
    </xf>
    <xf numFmtId="0" fontId="8" fillId="0" borderId="6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8" fillId="0" borderId="12" xfId="5" applyFont="1" applyBorder="1" applyAlignment="1">
      <alignment horizontal="left" vertical="center" wrapText="1"/>
    </xf>
    <xf numFmtId="0" fontId="8" fillId="0" borderId="13" xfId="5" applyFont="1" applyBorder="1" applyAlignment="1">
      <alignment horizontal="left" vertical="center"/>
    </xf>
    <xf numFmtId="0" fontId="8" fillId="0" borderId="18" xfId="5" applyFont="1" applyBorder="1" applyAlignment="1">
      <alignment horizontal="left" vertical="center"/>
    </xf>
    <xf numFmtId="0" fontId="9" fillId="0" borderId="12" xfId="5" applyFont="1" applyBorder="1" applyAlignment="1">
      <alignment horizontal="left" vertical="center"/>
    </xf>
    <xf numFmtId="0" fontId="9" fillId="0" borderId="13" xfId="5" applyFont="1" applyBorder="1" applyAlignment="1">
      <alignment horizontal="left" vertical="center"/>
    </xf>
    <xf numFmtId="0" fontId="9" fillId="0" borderId="18" xfId="5" applyFont="1" applyBorder="1" applyAlignment="1">
      <alignment horizontal="left" vertical="center"/>
    </xf>
    <xf numFmtId="0" fontId="2" fillId="0" borderId="16" xfId="5" applyFont="1" applyBorder="1" applyAlignment="1">
      <alignment horizontal="left" vertical="center"/>
    </xf>
    <xf numFmtId="0" fontId="40" fillId="0" borderId="3" xfId="5" applyBorder="1" applyAlignment="1">
      <alignment horizontal="center" vertical="center"/>
    </xf>
    <xf numFmtId="177" fontId="2" fillId="0" borderId="1" xfId="5" applyNumberFormat="1" applyFont="1" applyBorder="1" applyAlignment="1">
      <alignment horizontal="center" vertical="center"/>
    </xf>
    <xf numFmtId="177" fontId="2" fillId="0" borderId="3" xfId="5" applyNumberFormat="1" applyFont="1" applyBorder="1" applyAlignment="1">
      <alignment horizontal="center" vertical="center"/>
    </xf>
    <xf numFmtId="177" fontId="2" fillId="0" borderId="29" xfId="5" applyNumberFormat="1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38" fontId="2" fillId="0" borderId="1" xfId="5" applyNumberFormat="1" applyFont="1" applyBorder="1" applyAlignment="1">
      <alignment horizontal="center" vertical="center"/>
    </xf>
    <xf numFmtId="38" fontId="2" fillId="0" borderId="2" xfId="5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77" fontId="2" fillId="0" borderId="12" xfId="0" applyNumberFormat="1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177" fontId="2" fillId="0" borderId="21" xfId="0" applyNumberFormat="1" applyFont="1" applyBorder="1" applyAlignment="1">
      <alignment horizontal="center" vertical="center"/>
    </xf>
    <xf numFmtId="177" fontId="2" fillId="0" borderId="28" xfId="0" applyNumberFormat="1" applyFont="1" applyBorder="1" applyAlignment="1">
      <alignment horizontal="center" vertical="center"/>
    </xf>
    <xf numFmtId="177" fontId="2" fillId="0" borderId="84" xfId="0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177" fontId="0" fillId="0" borderId="2" xfId="0" applyNumberForma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6" fillId="0" borderId="25" xfId="4" applyFont="1" applyBorder="1" applyAlignment="1">
      <alignment horizontal="left" vertical="center"/>
    </xf>
    <xf numFmtId="0" fontId="16" fillId="0" borderId="1" xfId="4" applyFont="1" applyBorder="1" applyAlignment="1">
      <alignment horizontal="center" vertical="center"/>
    </xf>
    <xf numFmtId="0" fontId="16" fillId="0" borderId="25" xfId="4" applyFont="1" applyBorder="1" applyAlignment="1">
      <alignment vertical="center"/>
    </xf>
    <xf numFmtId="0" fontId="16" fillId="0" borderId="11" xfId="4" applyFont="1" applyBorder="1" applyAlignment="1">
      <alignment horizontal="left" vertical="center" wrapText="1"/>
    </xf>
    <xf numFmtId="0" fontId="16" fillId="0" borderId="11" xfId="4" applyFont="1" applyBorder="1" applyAlignment="1">
      <alignment horizontal="left" wrapText="1"/>
    </xf>
    <xf numFmtId="0" fontId="16" fillId="0" borderId="20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6" fillId="0" borderId="25" xfId="4" applyFont="1" applyBorder="1" applyAlignment="1">
      <alignment horizontal="center" vertical="center"/>
    </xf>
    <xf numFmtId="0" fontId="42" fillId="0" borderId="0" xfId="4" applyFont="1" applyAlignment="1">
      <alignment horizontal="left" vertical="center" wrapText="1"/>
    </xf>
    <xf numFmtId="0" fontId="18" fillId="0" borderId="5" xfId="4" applyFont="1" applyBorder="1" applyAlignment="1">
      <alignment horizontal="center" vertical="center"/>
    </xf>
    <xf numFmtId="0" fontId="20" fillId="0" borderId="36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47" fillId="0" borderId="36" xfId="0" applyFont="1" applyBorder="1" applyAlignment="1">
      <alignment vertical="center"/>
    </xf>
    <xf numFmtId="0" fontId="13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7">
    <cellStyle name="Excel Built-in Comma [0]" xfId="2" xr:uid="{597E0126-A1BB-4F14-9A39-A6C16C462E3D}"/>
    <cellStyle name="桁区切り" xfId="1" builtinId="6"/>
    <cellStyle name="桁区切り 2" xfId="6" xr:uid="{B2D57222-A093-4A37-AF9B-36684AE0966B}"/>
    <cellStyle name="標準" xfId="0" builtinId="0"/>
    <cellStyle name="標準 2" xfId="3" xr:uid="{A9341F54-44DC-48F7-BD91-41E2248D3E8C}"/>
    <cellStyle name="標準 3" xfId="4" xr:uid="{3BC31F05-B8F0-42E4-B0EA-07A6340281E8}"/>
    <cellStyle name="標準 4" xfId="5" xr:uid="{CB29C050-81F8-4D71-9B95-F25A55BDA9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E32A-2C79-42D5-A774-ED488A74858D}">
  <sheetPr>
    <tabColor theme="9"/>
  </sheetPr>
  <dimension ref="A1:O54"/>
  <sheetViews>
    <sheetView zoomScaleNormal="100" workbookViewId="0">
      <selection sqref="A1:L1"/>
    </sheetView>
  </sheetViews>
  <sheetFormatPr defaultRowHeight="13.5"/>
  <cols>
    <col min="1" max="1" width="3.5" style="2" bestFit="1" customWidth="1"/>
    <col min="2" max="4" width="6.75" style="2" customWidth="1"/>
    <col min="5" max="5" width="9.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9.375" style="2" customWidth="1"/>
    <col min="13" max="16384" width="9" style="2"/>
  </cols>
  <sheetData>
    <row r="1" spans="1:15" ht="21" customHeight="1">
      <c r="A1" s="323" t="s">
        <v>176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5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5" ht="18" customHeight="1">
      <c r="A3" s="3"/>
      <c r="B3" s="3"/>
      <c r="C3" s="3"/>
      <c r="D3" s="3"/>
      <c r="E3" s="3"/>
      <c r="F3" s="3"/>
      <c r="G3" s="3"/>
      <c r="H3" s="266" t="s">
        <v>1</v>
      </c>
      <c r="I3" s="268"/>
      <c r="J3" s="266" t="s">
        <v>2</v>
      </c>
      <c r="K3" s="267"/>
      <c r="L3" s="268"/>
    </row>
    <row r="4" spans="1:15" ht="49.5" customHeight="1">
      <c r="A4" s="325" t="s">
        <v>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</row>
    <row r="5" spans="1:15" ht="16.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5" t="s">
        <v>4</v>
      </c>
    </row>
    <row r="6" spans="1:15" ht="15" customHeight="1" thickTop="1">
      <c r="A6" s="6" t="s">
        <v>5</v>
      </c>
      <c r="B6" s="7" t="s">
        <v>6</v>
      </c>
      <c r="C6" s="296" t="s">
        <v>7</v>
      </c>
      <c r="D6" s="297"/>
      <c r="E6" s="298"/>
      <c r="F6" s="8" t="s">
        <v>8</v>
      </c>
      <c r="G6" s="296" t="s">
        <v>9</v>
      </c>
      <c r="H6" s="297"/>
      <c r="I6" s="297"/>
      <c r="J6" s="297"/>
      <c r="K6" s="298"/>
      <c r="L6" s="9" t="s">
        <v>10</v>
      </c>
    </row>
    <row r="7" spans="1:15" ht="15" customHeight="1" thickBot="1">
      <c r="A7" s="10">
        <v>1</v>
      </c>
      <c r="B7" s="11" t="s">
        <v>11</v>
      </c>
      <c r="C7" s="317" t="s">
        <v>12</v>
      </c>
      <c r="D7" s="318"/>
      <c r="E7" s="319"/>
      <c r="F7" s="12" t="s">
        <v>13</v>
      </c>
      <c r="G7" s="321" t="s">
        <v>14</v>
      </c>
      <c r="H7" s="322"/>
      <c r="I7" s="322"/>
      <c r="J7" s="318"/>
      <c r="K7" s="320"/>
      <c r="L7" s="13" t="s">
        <v>15</v>
      </c>
    </row>
    <row r="8" spans="1:15" ht="15" customHeight="1" thickTop="1">
      <c r="A8" s="14"/>
      <c r="B8" s="309" t="s">
        <v>16</v>
      </c>
      <c r="C8" s="309"/>
      <c r="D8" s="310"/>
      <c r="E8" s="16" t="s">
        <v>17</v>
      </c>
      <c r="F8" s="17" t="s">
        <v>18</v>
      </c>
      <c r="G8" s="18"/>
      <c r="H8" s="291"/>
      <c r="I8" s="291"/>
      <c r="O8" s="19"/>
    </row>
    <row r="9" spans="1:15" ht="15" customHeight="1">
      <c r="A9" s="20">
        <v>1</v>
      </c>
      <c r="B9" s="311" t="s">
        <v>19</v>
      </c>
      <c r="C9" s="312"/>
      <c r="D9" s="312"/>
      <c r="E9" s="4"/>
      <c r="F9" s="21">
        <f>ROUNDUP(E9*1.03,-1)</f>
        <v>0</v>
      </c>
      <c r="G9" s="22"/>
      <c r="H9" s="273"/>
      <c r="I9" s="273"/>
      <c r="O9" s="19"/>
    </row>
    <row r="10" spans="1:15" ht="15" customHeight="1" thickBot="1">
      <c r="A10" s="20">
        <v>2</v>
      </c>
      <c r="B10" s="311" t="s">
        <v>20</v>
      </c>
      <c r="C10" s="312"/>
      <c r="D10" s="312"/>
      <c r="E10" s="4"/>
      <c r="F10" s="23">
        <f>ROUNDUP(E10*1.03,-1)</f>
        <v>0</v>
      </c>
      <c r="G10" s="24"/>
      <c r="O10" s="19"/>
    </row>
    <row r="11" spans="1:15" ht="15" customHeight="1">
      <c r="A11" s="313">
        <f>SUM(F9:F10)</f>
        <v>0</v>
      </c>
      <c r="B11" s="314"/>
      <c r="C11" s="314"/>
      <c r="D11" s="314"/>
      <c r="E11" s="315"/>
      <c r="F11" s="316"/>
      <c r="G11" s="280"/>
      <c r="H11" s="281"/>
      <c r="I11" s="281"/>
      <c r="J11" s="281"/>
      <c r="K11" s="281"/>
      <c r="L11" s="281"/>
      <c r="O11" s="19"/>
    </row>
    <row r="12" spans="1:15" ht="6" customHeight="1" thickBot="1">
      <c r="E12" s="25"/>
      <c r="F12" s="25"/>
      <c r="K12" s="26"/>
      <c r="L12" s="26"/>
      <c r="O12" s="19"/>
    </row>
    <row r="13" spans="1:15" ht="15" customHeight="1" thickTop="1">
      <c r="A13" s="6" t="s">
        <v>5</v>
      </c>
      <c r="B13" s="7" t="s">
        <v>6</v>
      </c>
      <c r="C13" s="296" t="s">
        <v>7</v>
      </c>
      <c r="D13" s="297"/>
      <c r="E13" s="298"/>
      <c r="F13" s="8" t="s">
        <v>8</v>
      </c>
      <c r="G13" s="296" t="s">
        <v>9</v>
      </c>
      <c r="H13" s="297"/>
      <c r="I13" s="297"/>
      <c r="J13" s="297"/>
      <c r="K13" s="298"/>
      <c r="L13" s="9" t="s">
        <v>10</v>
      </c>
      <c r="O13" s="19"/>
    </row>
    <row r="14" spans="1:15" ht="15" customHeight="1" thickBot="1">
      <c r="A14" s="10">
        <v>2</v>
      </c>
      <c r="B14" s="11" t="s">
        <v>11</v>
      </c>
      <c r="C14" s="317" t="s">
        <v>21</v>
      </c>
      <c r="D14" s="318"/>
      <c r="E14" s="319"/>
      <c r="F14" s="12" t="s">
        <v>22</v>
      </c>
      <c r="G14" s="317" t="s">
        <v>23</v>
      </c>
      <c r="H14" s="318"/>
      <c r="I14" s="318"/>
      <c r="J14" s="318"/>
      <c r="K14" s="320"/>
      <c r="L14" s="13" t="s">
        <v>24</v>
      </c>
      <c r="O14" s="19"/>
    </row>
    <row r="15" spans="1:15" ht="15" customHeight="1" thickTop="1">
      <c r="A15" s="14"/>
      <c r="B15" s="309" t="s">
        <v>16</v>
      </c>
      <c r="C15" s="309"/>
      <c r="D15" s="310"/>
      <c r="E15" s="16" t="s">
        <v>17</v>
      </c>
      <c r="F15" s="27" t="s">
        <v>18</v>
      </c>
      <c r="G15" s="18"/>
      <c r="H15" s="291"/>
      <c r="I15" s="291"/>
      <c r="K15" s="28"/>
      <c r="L15" s="28"/>
      <c r="O15" s="19"/>
    </row>
    <row r="16" spans="1:15" ht="15" customHeight="1">
      <c r="A16" s="29">
        <v>1</v>
      </c>
      <c r="B16" s="302" t="s">
        <v>25</v>
      </c>
      <c r="C16" s="303"/>
      <c r="D16" s="303"/>
      <c r="E16" s="30"/>
      <c r="F16" s="31">
        <f>ROUNDUP(E16*1.03,-1)</f>
        <v>0</v>
      </c>
      <c r="G16" s="22"/>
      <c r="H16" s="273"/>
      <c r="I16" s="273"/>
      <c r="K16" s="28"/>
      <c r="L16" s="28"/>
      <c r="O16" s="19"/>
    </row>
    <row r="17" spans="1:15" ht="15" customHeight="1">
      <c r="A17" s="29">
        <v>2</v>
      </c>
      <c r="B17" s="302" t="s">
        <v>26</v>
      </c>
      <c r="C17" s="303"/>
      <c r="D17" s="303"/>
      <c r="E17" s="30"/>
      <c r="F17" s="31">
        <f>ROUNDUP(E17*1.03,-1)</f>
        <v>0</v>
      </c>
      <c r="G17" s="28"/>
      <c r="H17" s="273"/>
      <c r="I17" s="273"/>
      <c r="K17" s="28"/>
      <c r="L17" s="28"/>
      <c r="O17" s="19"/>
    </row>
    <row r="18" spans="1:15" ht="15" customHeight="1" thickBot="1">
      <c r="A18" s="29">
        <v>3</v>
      </c>
      <c r="B18" s="302" t="s">
        <v>27</v>
      </c>
      <c r="C18" s="303"/>
      <c r="D18" s="303"/>
      <c r="E18" s="30"/>
      <c r="F18" s="32">
        <f>ROUNDUP(E18*1.03,-1)</f>
        <v>0</v>
      </c>
      <c r="G18" s="1"/>
      <c r="O18" s="19"/>
    </row>
    <row r="19" spans="1:15" ht="15" customHeight="1">
      <c r="A19" s="304">
        <f>SUM(F16:F18)</f>
        <v>0</v>
      </c>
      <c r="B19" s="305"/>
      <c r="C19" s="305"/>
      <c r="D19" s="305"/>
      <c r="E19" s="307"/>
      <c r="F19" s="306"/>
      <c r="G19" s="280"/>
      <c r="H19" s="281"/>
      <c r="I19" s="281"/>
      <c r="J19" s="281"/>
      <c r="K19" s="281"/>
      <c r="L19" s="281"/>
      <c r="O19" s="19"/>
    </row>
    <row r="20" spans="1:15" ht="6" customHeight="1" thickBot="1">
      <c r="A20" s="19"/>
      <c r="B20" s="19"/>
      <c r="C20" s="19"/>
      <c r="D20" s="19"/>
      <c r="E20" s="33"/>
      <c r="F20" s="33"/>
      <c r="K20" s="25"/>
      <c r="L20" s="25"/>
      <c r="O20" s="19"/>
    </row>
    <row r="21" spans="1:15" ht="15" customHeight="1" thickTop="1">
      <c r="A21" s="34" t="s">
        <v>5</v>
      </c>
      <c r="B21" s="35" t="s">
        <v>6</v>
      </c>
      <c r="C21" s="293" t="s">
        <v>7</v>
      </c>
      <c r="D21" s="294"/>
      <c r="E21" s="295"/>
      <c r="F21" s="36" t="s">
        <v>8</v>
      </c>
      <c r="G21" s="296" t="s">
        <v>9</v>
      </c>
      <c r="H21" s="297"/>
      <c r="I21" s="297"/>
      <c r="J21" s="297"/>
      <c r="K21" s="298"/>
      <c r="L21" s="9" t="s">
        <v>10</v>
      </c>
      <c r="O21" s="19"/>
    </row>
    <row r="22" spans="1:15" ht="15" customHeight="1" thickBot="1">
      <c r="A22" s="37">
        <v>3</v>
      </c>
      <c r="B22" s="38" t="s">
        <v>11</v>
      </c>
      <c r="C22" s="299" t="s">
        <v>28</v>
      </c>
      <c r="D22" s="300"/>
      <c r="E22" s="301"/>
      <c r="F22" s="39" t="s">
        <v>29</v>
      </c>
      <c r="G22" s="308" t="s">
        <v>30</v>
      </c>
      <c r="H22" s="287"/>
      <c r="I22" s="287"/>
      <c r="J22" s="287"/>
      <c r="K22" s="288"/>
      <c r="L22" s="13" t="s">
        <v>31</v>
      </c>
      <c r="O22" s="19"/>
    </row>
    <row r="23" spans="1:15" ht="15" customHeight="1" thickTop="1">
      <c r="A23" s="40"/>
      <c r="B23" s="289" t="s">
        <v>16</v>
      </c>
      <c r="C23" s="289"/>
      <c r="D23" s="290"/>
      <c r="E23" s="41" t="s">
        <v>17</v>
      </c>
      <c r="F23" s="42" t="s">
        <v>18</v>
      </c>
      <c r="G23" s="22"/>
      <c r="H23" s="273"/>
      <c r="I23" s="273"/>
      <c r="J23" s="18"/>
      <c r="K23" s="291"/>
      <c r="L23" s="291"/>
      <c r="O23" s="19"/>
    </row>
    <row r="24" spans="1:15" ht="15" customHeight="1">
      <c r="A24" s="29">
        <v>1</v>
      </c>
      <c r="B24" s="302" t="s">
        <v>32</v>
      </c>
      <c r="C24" s="303"/>
      <c r="D24" s="303"/>
      <c r="E24" s="43"/>
      <c r="F24" s="31">
        <f>ROUNDUP(E24*1.03,-1)</f>
        <v>0</v>
      </c>
      <c r="G24" s="22"/>
      <c r="H24" s="273"/>
      <c r="I24" s="273"/>
      <c r="J24" s="28"/>
      <c r="K24" s="273"/>
      <c r="L24" s="273"/>
    </row>
    <row r="25" spans="1:15" ht="15" customHeight="1">
      <c r="A25" s="29">
        <v>2</v>
      </c>
      <c r="B25" s="302" t="s">
        <v>33</v>
      </c>
      <c r="C25" s="303"/>
      <c r="D25" s="303"/>
      <c r="E25" s="43"/>
      <c r="F25" s="31">
        <f>ROUNDUP(E25*1.03,-1)</f>
        <v>0</v>
      </c>
      <c r="G25" s="22"/>
      <c r="H25" s="273"/>
      <c r="I25" s="273"/>
      <c r="J25" s="28"/>
      <c r="K25" s="273"/>
      <c r="L25" s="273"/>
    </row>
    <row r="26" spans="1:15" ht="15" customHeight="1" thickBot="1">
      <c r="A26" s="29">
        <v>3</v>
      </c>
      <c r="B26" s="274" t="s">
        <v>28</v>
      </c>
      <c r="C26" s="274"/>
      <c r="D26" s="275"/>
      <c r="E26" s="43"/>
      <c r="F26" s="32">
        <f>ROUNDUP(E26*1.03,-1)</f>
        <v>0</v>
      </c>
      <c r="G26" s="22"/>
      <c r="H26" s="273"/>
      <c r="I26" s="273"/>
      <c r="J26" s="1"/>
    </row>
    <row r="27" spans="1:15" ht="15" customHeight="1">
      <c r="A27" s="304">
        <f>SUM(F24:F26)</f>
        <v>0</v>
      </c>
      <c r="B27" s="305"/>
      <c r="C27" s="305"/>
      <c r="D27" s="305"/>
      <c r="E27" s="305"/>
      <c r="F27" s="306"/>
      <c r="G27" s="281"/>
      <c r="H27" s="281"/>
      <c r="I27" s="281"/>
      <c r="J27" s="281"/>
      <c r="K27" s="281"/>
      <c r="L27" s="281"/>
    </row>
    <row r="28" spans="1:15" ht="7.5" customHeight="1" thickBot="1">
      <c r="A28" s="44"/>
      <c r="B28" s="44"/>
      <c r="C28" s="44"/>
      <c r="D28" s="44"/>
      <c r="E28" s="45"/>
      <c r="F28" s="45"/>
      <c r="G28" s="46"/>
      <c r="H28" s="46"/>
      <c r="I28" s="46"/>
      <c r="J28" s="46"/>
      <c r="K28" s="26"/>
      <c r="L28" s="26"/>
    </row>
    <row r="29" spans="1:15" ht="15" customHeight="1" thickTop="1">
      <c r="A29" s="34" t="s">
        <v>5</v>
      </c>
      <c r="B29" s="35" t="s">
        <v>6</v>
      </c>
      <c r="C29" s="293" t="s">
        <v>7</v>
      </c>
      <c r="D29" s="294"/>
      <c r="E29" s="295"/>
      <c r="F29" s="36" t="s">
        <v>8</v>
      </c>
      <c r="G29" s="296" t="s">
        <v>9</v>
      </c>
      <c r="H29" s="297"/>
      <c r="I29" s="297"/>
      <c r="J29" s="297"/>
      <c r="K29" s="298"/>
      <c r="L29" s="9" t="s">
        <v>10</v>
      </c>
    </row>
    <row r="30" spans="1:15" ht="15" customHeight="1" thickBot="1">
      <c r="A30" s="37">
        <v>4</v>
      </c>
      <c r="B30" s="38" t="s">
        <v>11</v>
      </c>
      <c r="C30" s="299" t="s">
        <v>34</v>
      </c>
      <c r="D30" s="300"/>
      <c r="E30" s="301"/>
      <c r="F30" s="39" t="s">
        <v>35</v>
      </c>
      <c r="G30" s="285" t="s">
        <v>36</v>
      </c>
      <c r="H30" s="286"/>
      <c r="I30" s="286"/>
      <c r="J30" s="287"/>
      <c r="K30" s="288"/>
      <c r="L30" s="13" t="s">
        <v>37</v>
      </c>
    </row>
    <row r="31" spans="1:15" ht="15" customHeight="1" thickTop="1">
      <c r="A31" s="40"/>
      <c r="B31" s="289" t="s">
        <v>16</v>
      </c>
      <c r="C31" s="289"/>
      <c r="D31" s="290"/>
      <c r="E31" s="41" t="s">
        <v>17</v>
      </c>
      <c r="F31" s="47" t="s">
        <v>18</v>
      </c>
      <c r="G31" s="48"/>
      <c r="H31" s="291"/>
      <c r="I31" s="291"/>
      <c r="J31" s="18"/>
      <c r="K31" s="291"/>
      <c r="L31" s="291"/>
    </row>
    <row r="32" spans="1:15" ht="15" customHeight="1">
      <c r="A32" s="29">
        <v>1</v>
      </c>
      <c r="B32" s="292" t="s">
        <v>38</v>
      </c>
      <c r="C32" s="292"/>
      <c r="D32" s="271"/>
      <c r="E32" s="43"/>
      <c r="F32" s="31">
        <f>ROUNDUP(E32*1.03,-1)</f>
        <v>0</v>
      </c>
      <c r="G32" s="22"/>
      <c r="H32" s="273"/>
      <c r="I32" s="273"/>
      <c r="J32" s="28"/>
      <c r="K32" s="273"/>
      <c r="L32" s="273"/>
    </row>
    <row r="33" spans="1:12" ht="15" customHeight="1">
      <c r="A33" s="29">
        <v>2</v>
      </c>
      <c r="B33" s="271" t="s">
        <v>39</v>
      </c>
      <c r="C33" s="272"/>
      <c r="D33" s="272"/>
      <c r="E33" s="43"/>
      <c r="F33" s="31">
        <f>ROUNDUP(E33*1.03,-1)</f>
        <v>0</v>
      </c>
      <c r="G33" s="22"/>
      <c r="H33" s="273"/>
      <c r="I33" s="273"/>
      <c r="J33" s="28"/>
      <c r="K33" s="273"/>
      <c r="L33" s="273"/>
    </row>
    <row r="34" spans="1:12" ht="15" customHeight="1" thickBot="1">
      <c r="A34" s="29">
        <v>3</v>
      </c>
      <c r="B34" s="274" t="s">
        <v>40</v>
      </c>
      <c r="C34" s="274"/>
      <c r="D34" s="275"/>
      <c r="E34" s="43"/>
      <c r="F34" s="32">
        <f>ROUNDUP(E34*1.03,-1)</f>
        <v>0</v>
      </c>
      <c r="G34" s="22"/>
      <c r="H34" s="273"/>
      <c r="I34" s="273"/>
      <c r="J34" s="1"/>
    </row>
    <row r="35" spans="1:12" ht="15" customHeight="1">
      <c r="A35" s="276">
        <f>SUM(F32:F34)</f>
        <v>0</v>
      </c>
      <c r="B35" s="277"/>
      <c r="C35" s="277"/>
      <c r="D35" s="277"/>
      <c r="E35" s="278"/>
      <c r="F35" s="279"/>
      <c r="G35" s="280"/>
      <c r="H35" s="281"/>
      <c r="I35" s="281"/>
      <c r="J35" s="281"/>
      <c r="K35" s="281"/>
      <c r="L35" s="281"/>
    </row>
    <row r="36" spans="1:12" ht="6" customHeight="1" thickBot="1">
      <c r="A36" s="19"/>
      <c r="B36" s="19"/>
      <c r="C36" s="19"/>
      <c r="D36" s="19"/>
      <c r="E36" s="33"/>
      <c r="F36" s="33"/>
      <c r="K36" s="25"/>
      <c r="L36" s="25"/>
    </row>
    <row r="37" spans="1:12" ht="15" customHeight="1" thickTop="1">
      <c r="A37" s="34" t="s">
        <v>5</v>
      </c>
      <c r="B37" s="35" t="s">
        <v>6</v>
      </c>
      <c r="C37" s="293" t="s">
        <v>7</v>
      </c>
      <c r="D37" s="294"/>
      <c r="E37" s="295"/>
      <c r="F37" s="36" t="s">
        <v>8</v>
      </c>
      <c r="G37" s="296" t="s">
        <v>9</v>
      </c>
      <c r="H37" s="297"/>
      <c r="I37" s="297"/>
      <c r="J37" s="297"/>
      <c r="K37" s="298"/>
      <c r="L37" s="9" t="s">
        <v>10</v>
      </c>
    </row>
    <row r="38" spans="1:12" ht="15" customHeight="1" thickBot="1">
      <c r="A38" s="37">
        <v>5</v>
      </c>
      <c r="B38" s="38" t="s">
        <v>11</v>
      </c>
      <c r="C38" s="282" t="s">
        <v>41</v>
      </c>
      <c r="D38" s="283"/>
      <c r="E38" s="284"/>
      <c r="F38" s="51" t="s">
        <v>42</v>
      </c>
      <c r="G38" s="285" t="s">
        <v>43</v>
      </c>
      <c r="H38" s="286"/>
      <c r="I38" s="286"/>
      <c r="J38" s="287"/>
      <c r="K38" s="288"/>
      <c r="L38" s="52" t="s">
        <v>44</v>
      </c>
    </row>
    <row r="39" spans="1:12" ht="15" customHeight="1" thickTop="1">
      <c r="A39" s="40"/>
      <c r="B39" s="289" t="s">
        <v>16</v>
      </c>
      <c r="C39" s="289"/>
      <c r="D39" s="290"/>
      <c r="E39" s="41" t="s">
        <v>17</v>
      </c>
      <c r="F39" s="42" t="s">
        <v>18</v>
      </c>
      <c r="G39" s="18"/>
      <c r="H39" s="291"/>
      <c r="I39" s="291"/>
    </row>
    <row r="40" spans="1:12" ht="15" customHeight="1">
      <c r="A40" s="29">
        <v>1</v>
      </c>
      <c r="B40" s="292" t="s">
        <v>45</v>
      </c>
      <c r="C40" s="292"/>
      <c r="D40" s="271"/>
      <c r="E40" s="43"/>
      <c r="F40" s="31">
        <f>ROUNDUP(E40*1.03,-1)</f>
        <v>0</v>
      </c>
      <c r="G40" s="28"/>
      <c r="H40" s="273"/>
      <c r="I40" s="273"/>
    </row>
    <row r="41" spans="1:12" ht="15" customHeight="1">
      <c r="A41" s="29">
        <v>2</v>
      </c>
      <c r="B41" s="271" t="s">
        <v>46</v>
      </c>
      <c r="C41" s="272"/>
      <c r="D41" s="272"/>
      <c r="E41" s="43"/>
      <c r="F41" s="31">
        <f>ROUNDUP(E41*1.03,-1)</f>
        <v>0</v>
      </c>
      <c r="G41" s="28"/>
      <c r="H41" s="273"/>
      <c r="I41" s="273"/>
    </row>
    <row r="42" spans="1:12" ht="15" customHeight="1" thickBot="1">
      <c r="A42" s="29">
        <v>3</v>
      </c>
      <c r="B42" s="274" t="s">
        <v>47</v>
      </c>
      <c r="C42" s="274"/>
      <c r="D42" s="275"/>
      <c r="E42" s="43"/>
      <c r="F42" s="32">
        <f>ROUNDUP(E42*1.03,-1)</f>
        <v>0</v>
      </c>
      <c r="G42" s="1"/>
    </row>
    <row r="43" spans="1:12" ht="15" customHeight="1">
      <c r="A43" s="276">
        <f>SUM(F40:F42)</f>
        <v>0</v>
      </c>
      <c r="B43" s="277"/>
      <c r="C43" s="277"/>
      <c r="D43" s="277"/>
      <c r="E43" s="278"/>
      <c r="F43" s="279"/>
      <c r="G43" s="280"/>
      <c r="H43" s="281"/>
      <c r="I43" s="281"/>
      <c r="J43" s="281"/>
      <c r="K43" s="281"/>
      <c r="L43" s="281"/>
    </row>
    <row r="44" spans="1:12" ht="6" customHeight="1" thickBot="1">
      <c r="A44" s="19"/>
      <c r="B44" s="19"/>
      <c r="C44" s="19"/>
      <c r="D44" s="19"/>
      <c r="E44" s="33"/>
      <c r="F44" s="33"/>
      <c r="K44" s="25"/>
      <c r="L44" s="25"/>
    </row>
    <row r="45" spans="1:12" ht="15" customHeight="1" thickTop="1">
      <c r="A45" s="34" t="s">
        <v>5</v>
      </c>
      <c r="B45" s="35" t="s">
        <v>6</v>
      </c>
      <c r="C45" s="293" t="s">
        <v>7</v>
      </c>
      <c r="D45" s="294"/>
      <c r="E45" s="295"/>
      <c r="F45" s="36" t="s">
        <v>8</v>
      </c>
      <c r="G45" s="296" t="s">
        <v>9</v>
      </c>
      <c r="H45" s="297"/>
      <c r="I45" s="297"/>
      <c r="J45" s="297"/>
      <c r="K45" s="298"/>
      <c r="L45" s="9" t="s">
        <v>10</v>
      </c>
    </row>
    <row r="46" spans="1:12" ht="15" customHeight="1" thickBot="1">
      <c r="A46" s="37">
        <v>6</v>
      </c>
      <c r="B46" s="38" t="s">
        <v>11</v>
      </c>
      <c r="C46" s="282" t="s">
        <v>48</v>
      </c>
      <c r="D46" s="283"/>
      <c r="E46" s="284"/>
      <c r="F46" s="51" t="s">
        <v>49</v>
      </c>
      <c r="G46" s="285" t="s">
        <v>50</v>
      </c>
      <c r="H46" s="286"/>
      <c r="I46" s="286"/>
      <c r="J46" s="287"/>
      <c r="K46" s="288"/>
      <c r="L46" s="52" t="s">
        <v>51</v>
      </c>
    </row>
    <row r="47" spans="1:12" ht="15" customHeight="1" thickTop="1">
      <c r="A47" s="40"/>
      <c r="B47" s="289" t="s">
        <v>16</v>
      </c>
      <c r="C47" s="289"/>
      <c r="D47" s="290"/>
      <c r="E47" s="41" t="s">
        <v>17</v>
      </c>
      <c r="F47" s="42" t="s">
        <v>18</v>
      </c>
      <c r="G47" s="18"/>
      <c r="H47" s="291"/>
      <c r="I47" s="291"/>
    </row>
    <row r="48" spans="1:12" ht="15" customHeight="1">
      <c r="A48" s="29">
        <v>1</v>
      </c>
      <c r="B48" s="292" t="s">
        <v>52</v>
      </c>
      <c r="C48" s="292"/>
      <c r="D48" s="271"/>
      <c r="E48" s="43"/>
      <c r="F48" s="31">
        <f>ROUNDUP(E48*1.03,-1)</f>
        <v>0</v>
      </c>
      <c r="G48" s="28"/>
      <c r="H48" s="273"/>
      <c r="I48" s="273"/>
    </row>
    <row r="49" spans="1:12" ht="15" customHeight="1">
      <c r="A49" s="29">
        <v>2</v>
      </c>
      <c r="B49" s="271" t="s">
        <v>53</v>
      </c>
      <c r="C49" s="272"/>
      <c r="D49" s="272"/>
      <c r="E49" s="43"/>
      <c r="F49" s="31">
        <f>ROUNDUP(E49*1.03,-1)</f>
        <v>0</v>
      </c>
      <c r="G49" s="28"/>
      <c r="H49" s="273"/>
      <c r="I49" s="273"/>
    </row>
    <row r="50" spans="1:12" ht="15" customHeight="1">
      <c r="A50" s="29">
        <v>3</v>
      </c>
      <c r="B50" s="274" t="s">
        <v>54</v>
      </c>
      <c r="C50" s="274"/>
      <c r="D50" s="275"/>
      <c r="E50" s="43"/>
      <c r="F50" s="31">
        <f>ROUNDUP(E50*1.03,-1)</f>
        <v>0</v>
      </c>
      <c r="G50" s="28"/>
      <c r="H50" s="273"/>
      <c r="I50" s="273"/>
    </row>
    <row r="51" spans="1:12" ht="15" customHeight="1" thickBot="1">
      <c r="A51" s="29">
        <v>4</v>
      </c>
      <c r="B51" s="274" t="s">
        <v>48</v>
      </c>
      <c r="C51" s="274"/>
      <c r="D51" s="275"/>
      <c r="E51" s="43"/>
      <c r="F51" s="32">
        <f>ROUNDUP(E51*1.03,-1)</f>
        <v>0</v>
      </c>
      <c r="G51" s="53"/>
    </row>
    <row r="52" spans="1:12" ht="15" customHeight="1">
      <c r="A52" s="276">
        <f>SUM(F48:F51)</f>
        <v>0</v>
      </c>
      <c r="B52" s="277"/>
      <c r="C52" s="277"/>
      <c r="D52" s="277"/>
      <c r="E52" s="278"/>
      <c r="F52" s="279"/>
      <c r="G52" s="280"/>
      <c r="H52" s="281"/>
      <c r="I52" s="281"/>
      <c r="J52" s="281"/>
      <c r="K52" s="281"/>
      <c r="L52" s="281"/>
    </row>
    <row r="53" spans="1:12" ht="6" customHeight="1">
      <c r="A53" s="19"/>
      <c r="B53" s="19"/>
      <c r="C53" s="19"/>
      <c r="D53" s="19"/>
      <c r="E53" s="19"/>
      <c r="F53" s="19"/>
    </row>
    <row r="54" spans="1:12" ht="15" customHeight="1">
      <c r="A54" s="266" t="s">
        <v>55</v>
      </c>
      <c r="B54" s="267"/>
      <c r="C54" s="267"/>
      <c r="D54" s="268"/>
      <c r="E54" s="269">
        <f>SUM(A52,A43,A35,A27,A19,A11)</f>
        <v>0</v>
      </c>
      <c r="F54" s="270"/>
    </row>
  </sheetData>
  <mergeCells count="93">
    <mergeCell ref="C6:E6"/>
    <mergeCell ref="G6:K6"/>
    <mergeCell ref="A1:L1"/>
    <mergeCell ref="A2:L2"/>
    <mergeCell ref="H3:I3"/>
    <mergeCell ref="J3:L3"/>
    <mergeCell ref="A4:L4"/>
    <mergeCell ref="C14:E14"/>
    <mergeCell ref="G14:K14"/>
    <mergeCell ref="C7:E7"/>
    <mergeCell ref="G7:K7"/>
    <mergeCell ref="B8:D8"/>
    <mergeCell ref="H8:I8"/>
    <mergeCell ref="B9:D9"/>
    <mergeCell ref="H9:I9"/>
    <mergeCell ref="B10:D10"/>
    <mergeCell ref="A11:F11"/>
    <mergeCell ref="G11:L11"/>
    <mergeCell ref="C13:E13"/>
    <mergeCell ref="G13:K13"/>
    <mergeCell ref="C22:E22"/>
    <mergeCell ref="G22:K22"/>
    <mergeCell ref="B15:D15"/>
    <mergeCell ref="H15:I15"/>
    <mergeCell ref="B16:D16"/>
    <mergeCell ref="H16:I16"/>
    <mergeCell ref="B17:D17"/>
    <mergeCell ref="H17:I17"/>
    <mergeCell ref="B18:D18"/>
    <mergeCell ref="A19:F19"/>
    <mergeCell ref="G19:L19"/>
    <mergeCell ref="C21:E21"/>
    <mergeCell ref="G21:K21"/>
    <mergeCell ref="A27:F27"/>
    <mergeCell ref="G27:L27"/>
    <mergeCell ref="B23:D23"/>
    <mergeCell ref="H23:I23"/>
    <mergeCell ref="K23:L23"/>
    <mergeCell ref="B24:D24"/>
    <mergeCell ref="H24:I24"/>
    <mergeCell ref="K24:L24"/>
    <mergeCell ref="B25:D25"/>
    <mergeCell ref="H25:I25"/>
    <mergeCell ref="K25:L25"/>
    <mergeCell ref="B26:D26"/>
    <mergeCell ref="H26:I26"/>
    <mergeCell ref="C29:E29"/>
    <mergeCell ref="G29:K29"/>
    <mergeCell ref="C30:E30"/>
    <mergeCell ref="G30:K30"/>
    <mergeCell ref="B31:D31"/>
    <mergeCell ref="H31:I31"/>
    <mergeCell ref="K31:L31"/>
    <mergeCell ref="B32:D32"/>
    <mergeCell ref="H32:I32"/>
    <mergeCell ref="K32:L32"/>
    <mergeCell ref="B33:D33"/>
    <mergeCell ref="H33:I33"/>
    <mergeCell ref="K33:L33"/>
    <mergeCell ref="B34:D34"/>
    <mergeCell ref="H34:I34"/>
    <mergeCell ref="A35:F35"/>
    <mergeCell ref="G35:L35"/>
    <mergeCell ref="C37:E37"/>
    <mergeCell ref="G37:K37"/>
    <mergeCell ref="C45:E45"/>
    <mergeCell ref="G45:K45"/>
    <mergeCell ref="C38:E38"/>
    <mergeCell ref="G38:K38"/>
    <mergeCell ref="B39:D39"/>
    <mergeCell ref="H39:I39"/>
    <mergeCell ref="B40:D40"/>
    <mergeCell ref="H40:I40"/>
    <mergeCell ref="B41:D41"/>
    <mergeCell ref="H41:I41"/>
    <mergeCell ref="B42:D42"/>
    <mergeCell ref="A43:F43"/>
    <mergeCell ref="G43:L43"/>
    <mergeCell ref="C46:E46"/>
    <mergeCell ref="G46:K46"/>
    <mergeCell ref="B47:D47"/>
    <mergeCell ref="H47:I47"/>
    <mergeCell ref="B48:D48"/>
    <mergeCell ref="H48:I48"/>
    <mergeCell ref="A54:D54"/>
    <mergeCell ref="E54:F54"/>
    <mergeCell ref="B49:D49"/>
    <mergeCell ref="H49:I49"/>
    <mergeCell ref="B50:D50"/>
    <mergeCell ref="H50:I50"/>
    <mergeCell ref="B51:D51"/>
    <mergeCell ref="A52:F52"/>
    <mergeCell ref="G52:L52"/>
  </mergeCells>
  <phoneticPr fontId="4"/>
  <pageMargins left="0.59055118110236227" right="0.59055118110236227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37643-D98A-4E8D-A247-C21D6CBE7572}">
  <sheetPr>
    <tabColor theme="9"/>
  </sheetPr>
  <dimension ref="A1:L26"/>
  <sheetViews>
    <sheetView topLeftCell="A8" zoomScaleNormal="100" workbookViewId="0">
      <selection activeCell="E10" sqref="E10"/>
    </sheetView>
  </sheetViews>
  <sheetFormatPr defaultColWidth="9" defaultRowHeight="13.5"/>
  <cols>
    <col min="1" max="1" width="5.5" style="2" bestFit="1" customWidth="1"/>
    <col min="2" max="3" width="7.375" style="2" customWidth="1"/>
    <col min="4" max="4" width="3.625" style="2" customWidth="1"/>
    <col min="5" max="5" width="7.625" style="2" customWidth="1"/>
    <col min="6" max="6" width="13.125" style="2" customWidth="1"/>
    <col min="7" max="7" width="3.5" style="2" customWidth="1"/>
    <col min="8" max="9" width="7.5" style="2" customWidth="1"/>
    <col min="10" max="10" width="6.125" style="2" customWidth="1"/>
    <col min="11" max="11" width="4.5" style="2" customWidth="1"/>
    <col min="12" max="12" width="13" style="2" customWidth="1"/>
    <col min="13" max="16384" width="9" style="2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0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293</v>
      </c>
      <c r="K4" s="267"/>
      <c r="L4" s="268"/>
    </row>
    <row r="5" spans="1:12" ht="38.2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30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30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37.5" customHeight="1" thickBot="1">
      <c r="A8" s="10">
        <v>36</v>
      </c>
      <c r="B8" s="70" t="s">
        <v>294</v>
      </c>
      <c r="C8" s="357" t="s">
        <v>295</v>
      </c>
      <c r="D8" s="318"/>
      <c r="E8" s="320"/>
      <c r="F8" s="55" t="s">
        <v>307</v>
      </c>
      <c r="G8" s="321" t="s">
        <v>296</v>
      </c>
      <c r="H8" s="322"/>
      <c r="I8" s="322"/>
      <c r="J8" s="318"/>
      <c r="K8" s="320"/>
      <c r="L8" s="52" t="s">
        <v>308</v>
      </c>
    </row>
    <row r="9" spans="1:12" ht="30" customHeight="1" thickTop="1">
      <c r="A9" s="14" t="s">
        <v>5</v>
      </c>
      <c r="B9" s="309" t="s">
        <v>16</v>
      </c>
      <c r="C9" s="309"/>
      <c r="D9" s="309"/>
      <c r="E9" s="60" t="s">
        <v>17</v>
      </c>
      <c r="F9" s="17" t="s">
        <v>18</v>
      </c>
      <c r="G9" s="18"/>
      <c r="H9" s="291"/>
      <c r="I9" s="291"/>
    </row>
    <row r="10" spans="1:12" ht="30" customHeight="1">
      <c r="A10" s="102">
        <v>1</v>
      </c>
      <c r="B10" s="411" t="s">
        <v>297</v>
      </c>
      <c r="C10" s="412"/>
      <c r="D10" s="413"/>
      <c r="E10" s="113"/>
      <c r="F10" s="114">
        <f>ROUNDUP(E10*1.03,-1)</f>
        <v>0</v>
      </c>
      <c r="G10" s="28"/>
      <c r="H10" s="273"/>
      <c r="I10" s="273"/>
    </row>
    <row r="11" spans="1:12" ht="30" customHeight="1">
      <c r="A11" s="102">
        <v>2</v>
      </c>
      <c r="B11" s="411" t="s">
        <v>298</v>
      </c>
      <c r="C11" s="412"/>
      <c r="D11" s="413"/>
      <c r="E11" s="113"/>
      <c r="F11" s="114">
        <f t="shared" ref="F11:F16" si="0">ROUNDUP(E11*1.03,-1)</f>
        <v>0</v>
      </c>
      <c r="G11" s="28"/>
      <c r="H11" s="273"/>
      <c r="I11" s="273"/>
    </row>
    <row r="12" spans="1:12" ht="30" customHeight="1">
      <c r="A12" s="102">
        <v>3</v>
      </c>
      <c r="B12" s="411" t="s">
        <v>299</v>
      </c>
      <c r="C12" s="412"/>
      <c r="D12" s="413"/>
      <c r="E12" s="113"/>
      <c r="F12" s="114">
        <f t="shared" si="0"/>
        <v>0</v>
      </c>
      <c r="G12" s="28"/>
      <c r="H12" s="273"/>
      <c r="I12" s="273"/>
    </row>
    <row r="13" spans="1:12" ht="30" customHeight="1">
      <c r="A13" s="102">
        <v>4</v>
      </c>
      <c r="B13" s="411" t="s">
        <v>300</v>
      </c>
      <c r="C13" s="412"/>
      <c r="D13" s="413"/>
      <c r="E13" s="113"/>
      <c r="F13" s="114">
        <f t="shared" si="0"/>
        <v>0</v>
      </c>
      <c r="G13" s="28"/>
      <c r="H13" s="273"/>
      <c r="I13" s="273"/>
    </row>
    <row r="14" spans="1:12" ht="30" customHeight="1">
      <c r="A14" s="102">
        <v>5</v>
      </c>
      <c r="B14" s="411" t="s">
        <v>301</v>
      </c>
      <c r="C14" s="412"/>
      <c r="D14" s="413"/>
      <c r="E14" s="113"/>
      <c r="F14" s="114">
        <f t="shared" si="0"/>
        <v>0</v>
      </c>
      <c r="G14" s="28"/>
      <c r="H14" s="273"/>
      <c r="I14" s="273"/>
    </row>
    <row r="15" spans="1:12" ht="30" customHeight="1">
      <c r="A15" s="102">
        <v>6</v>
      </c>
      <c r="B15" s="411" t="s">
        <v>302</v>
      </c>
      <c r="C15" s="412"/>
      <c r="D15" s="413"/>
      <c r="E15" s="113"/>
      <c r="F15" s="114">
        <f t="shared" si="0"/>
        <v>0</v>
      </c>
      <c r="G15" s="28"/>
      <c r="H15" s="273"/>
      <c r="I15" s="273"/>
    </row>
    <row r="16" spans="1:12" ht="30" customHeight="1">
      <c r="A16" s="102">
        <v>7</v>
      </c>
      <c r="B16" s="411" t="s">
        <v>303</v>
      </c>
      <c r="C16" s="412"/>
      <c r="D16" s="413"/>
      <c r="E16" s="113"/>
      <c r="F16" s="114">
        <f t="shared" si="0"/>
        <v>0</v>
      </c>
      <c r="G16" s="28"/>
      <c r="H16" s="273"/>
      <c r="I16" s="273"/>
    </row>
    <row r="17" spans="1:12" ht="30" customHeight="1">
      <c r="A17" s="102">
        <v>8</v>
      </c>
      <c r="B17" s="411" t="s">
        <v>304</v>
      </c>
      <c r="C17" s="412"/>
      <c r="D17" s="413"/>
      <c r="E17" s="113"/>
      <c r="F17" s="114">
        <f>ROUNDUP(E17*1.03,-1)</f>
        <v>0</v>
      </c>
      <c r="G17" s="28"/>
      <c r="H17" s="273"/>
      <c r="I17" s="273"/>
    </row>
    <row r="18" spans="1:12" ht="30" customHeight="1">
      <c r="A18" s="102">
        <v>9</v>
      </c>
      <c r="B18" s="419" t="s">
        <v>305</v>
      </c>
      <c r="C18" s="420"/>
      <c r="D18" s="421"/>
      <c r="E18" s="113"/>
      <c r="F18" s="114">
        <f>ROUNDUP(E18*1.03,-1)</f>
        <v>0</v>
      </c>
      <c r="G18" s="28"/>
      <c r="H18" s="273"/>
      <c r="I18" s="273"/>
    </row>
    <row r="19" spans="1:12" ht="30" customHeight="1">
      <c r="A19" s="102">
        <v>10</v>
      </c>
      <c r="B19" s="419" t="s">
        <v>306</v>
      </c>
      <c r="C19" s="420"/>
      <c r="D19" s="421"/>
      <c r="E19" s="113"/>
      <c r="F19" s="114">
        <f>ROUNDUP(E19*1.03,-1)</f>
        <v>0</v>
      </c>
      <c r="G19" s="28"/>
      <c r="H19" s="273"/>
      <c r="I19" s="273"/>
    </row>
    <row r="20" spans="1:12" ht="30" customHeight="1">
      <c r="A20" s="102">
        <v>11</v>
      </c>
      <c r="B20" s="411"/>
      <c r="C20" s="412"/>
      <c r="D20" s="413"/>
      <c r="E20" s="113"/>
      <c r="F20" s="114"/>
      <c r="G20" s="28"/>
      <c r="H20" s="273"/>
      <c r="I20" s="273"/>
    </row>
    <row r="21" spans="1:12" ht="30" customHeight="1">
      <c r="A21" s="102">
        <v>12</v>
      </c>
      <c r="B21" s="411"/>
      <c r="C21" s="412"/>
      <c r="D21" s="413"/>
      <c r="E21" s="113"/>
      <c r="F21" s="114"/>
      <c r="G21" s="28"/>
      <c r="H21" s="273"/>
      <c r="I21" s="273"/>
    </row>
    <row r="22" spans="1:12" ht="30" customHeight="1">
      <c r="A22" s="102">
        <v>13</v>
      </c>
      <c r="B22" s="411"/>
      <c r="C22" s="412"/>
      <c r="D22" s="413"/>
      <c r="E22" s="103"/>
      <c r="F22" s="115"/>
      <c r="G22" s="28"/>
      <c r="H22" s="273"/>
      <c r="I22" s="273"/>
    </row>
    <row r="23" spans="1:12" ht="30" customHeight="1">
      <c r="A23" s="102">
        <v>14</v>
      </c>
      <c r="B23" s="411"/>
      <c r="C23" s="412"/>
      <c r="D23" s="413"/>
      <c r="E23" s="106"/>
      <c r="F23" s="115"/>
      <c r="G23" s="28"/>
      <c r="H23" s="273"/>
      <c r="I23" s="273"/>
    </row>
    <row r="24" spans="1:12" ht="30" customHeight="1" thickBot="1">
      <c r="A24" s="102">
        <v>15</v>
      </c>
      <c r="B24" s="411"/>
      <c r="C24" s="412"/>
      <c r="D24" s="413"/>
      <c r="E24" s="106"/>
      <c r="F24" s="116"/>
      <c r="G24" s="28"/>
      <c r="H24" s="273"/>
      <c r="I24" s="273"/>
    </row>
    <row r="25" spans="1:12" ht="30" customHeight="1">
      <c r="A25" s="414" t="s">
        <v>55</v>
      </c>
      <c r="B25" s="415"/>
      <c r="C25" s="415"/>
      <c r="D25" s="415"/>
      <c r="E25" s="415"/>
      <c r="F25" s="117">
        <f>SUM(F10:F24)</f>
        <v>0</v>
      </c>
      <c r="G25" s="417"/>
      <c r="H25" s="418"/>
      <c r="I25" s="418"/>
      <c r="J25" s="111"/>
      <c r="K25" s="111"/>
      <c r="L25" s="111"/>
    </row>
    <row r="26" spans="1:12" ht="30" customHeight="1"/>
  </sheetData>
  <mergeCells count="43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A25:E25"/>
    <mergeCell ref="G25:I25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8367-05FB-4EC3-BBDD-E201E80A7AB8}">
  <sheetPr>
    <tabColor theme="9"/>
  </sheetPr>
  <dimension ref="A1:L26"/>
  <sheetViews>
    <sheetView zoomScaleNormal="100" workbookViewId="0">
      <selection activeCell="E10" sqref="E10"/>
    </sheetView>
  </sheetViews>
  <sheetFormatPr defaultColWidth="9" defaultRowHeight="13.5"/>
  <cols>
    <col min="1" max="1" width="3.5" style="2" bestFit="1" customWidth="1"/>
    <col min="2" max="3" width="7.375" style="2" customWidth="1"/>
    <col min="4" max="4" width="3.875" style="2" customWidth="1"/>
    <col min="5" max="5" width="7.375" style="2" customWidth="1"/>
    <col min="6" max="6" width="11.75" style="2" customWidth="1"/>
    <col min="7" max="7" width="3.5" style="2" customWidth="1"/>
    <col min="8" max="9" width="7.5" style="2" customWidth="1"/>
    <col min="10" max="10" width="6.125" style="2" customWidth="1"/>
    <col min="11" max="11" width="4.5" style="2" customWidth="1"/>
    <col min="12" max="12" width="13" style="2" customWidth="1"/>
    <col min="13" max="16384" width="9" style="2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0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423" t="s">
        <v>309</v>
      </c>
      <c r="K4" s="424"/>
      <c r="L4" s="425"/>
    </row>
    <row r="5" spans="1:12" ht="48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30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30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37.5" customHeight="1" thickBot="1">
      <c r="A8" s="10">
        <v>37</v>
      </c>
      <c r="B8" s="70" t="s">
        <v>310</v>
      </c>
      <c r="C8" s="357" t="s">
        <v>311</v>
      </c>
      <c r="D8" s="318"/>
      <c r="E8" s="320"/>
      <c r="F8" s="55" t="s">
        <v>312</v>
      </c>
      <c r="G8" s="321" t="s">
        <v>313</v>
      </c>
      <c r="H8" s="322"/>
      <c r="I8" s="322"/>
      <c r="J8" s="318"/>
      <c r="K8" s="320"/>
      <c r="L8" s="52" t="s">
        <v>314</v>
      </c>
    </row>
    <row r="9" spans="1:12" ht="30" customHeight="1" thickTop="1">
      <c r="A9" s="14" t="s">
        <v>5</v>
      </c>
      <c r="B9" s="309" t="s">
        <v>16</v>
      </c>
      <c r="C9" s="309"/>
      <c r="D9" s="309"/>
      <c r="E9" s="60" t="s">
        <v>17</v>
      </c>
      <c r="F9" s="17" t="s">
        <v>18</v>
      </c>
      <c r="G9" s="18"/>
      <c r="H9" s="291"/>
      <c r="I9" s="291"/>
    </row>
    <row r="10" spans="1:12" ht="30" customHeight="1">
      <c r="A10" s="20">
        <v>1</v>
      </c>
      <c r="B10" s="358" t="s">
        <v>315</v>
      </c>
      <c r="C10" s="358"/>
      <c r="D10" s="358"/>
      <c r="E10" s="4"/>
      <c r="F10" s="21">
        <f>ROUNDUP(E10*1.03,-1)</f>
        <v>0</v>
      </c>
      <c r="G10" s="28"/>
      <c r="H10" s="273"/>
      <c r="I10" s="273"/>
    </row>
    <row r="11" spans="1:12" ht="30" customHeight="1">
      <c r="A11" s="20">
        <v>2</v>
      </c>
      <c r="B11" s="352" t="s">
        <v>316</v>
      </c>
      <c r="C11" s="353"/>
      <c r="D11" s="354"/>
      <c r="E11" s="4"/>
      <c r="F11" s="21">
        <f>ROUNDUP(E11*1.03,-1)</f>
        <v>0</v>
      </c>
      <c r="G11" s="28"/>
      <c r="H11" s="273"/>
      <c r="I11" s="273"/>
    </row>
    <row r="12" spans="1:12" ht="30" customHeight="1">
      <c r="A12" s="20">
        <v>3</v>
      </c>
      <c r="B12" s="352"/>
      <c r="C12" s="353"/>
      <c r="D12" s="354"/>
      <c r="E12" s="4"/>
      <c r="F12" s="21"/>
      <c r="G12" s="28"/>
      <c r="H12" s="273"/>
      <c r="I12" s="273"/>
    </row>
    <row r="13" spans="1:12" ht="30" customHeight="1">
      <c r="A13" s="20">
        <v>4</v>
      </c>
      <c r="B13" s="352"/>
      <c r="C13" s="353"/>
      <c r="D13" s="354"/>
      <c r="E13" s="4"/>
      <c r="F13" s="21"/>
      <c r="G13" s="28"/>
      <c r="H13" s="273"/>
      <c r="I13" s="273"/>
    </row>
    <row r="14" spans="1:12" ht="30" customHeight="1">
      <c r="A14" s="20">
        <v>5</v>
      </c>
      <c r="B14" s="352"/>
      <c r="C14" s="353"/>
      <c r="D14" s="354"/>
      <c r="E14" s="4"/>
      <c r="F14" s="21"/>
      <c r="G14" s="28"/>
      <c r="H14" s="273"/>
      <c r="I14" s="273"/>
    </row>
    <row r="15" spans="1:12" ht="30" customHeight="1">
      <c r="A15" s="20">
        <v>6</v>
      </c>
      <c r="B15" s="352"/>
      <c r="C15" s="353"/>
      <c r="D15" s="354"/>
      <c r="E15" s="71"/>
      <c r="F15" s="21"/>
      <c r="G15" s="28"/>
      <c r="H15" s="273"/>
      <c r="I15" s="273"/>
    </row>
    <row r="16" spans="1:12" ht="30" customHeight="1">
      <c r="A16" s="20">
        <v>7</v>
      </c>
      <c r="B16" s="352"/>
      <c r="C16" s="353"/>
      <c r="D16" s="354"/>
      <c r="E16" s="71"/>
      <c r="F16" s="21"/>
      <c r="G16" s="28"/>
      <c r="H16" s="273"/>
      <c r="I16" s="273"/>
    </row>
    <row r="17" spans="1:12" ht="30" customHeight="1">
      <c r="A17" s="20">
        <v>8</v>
      </c>
      <c r="B17" s="352"/>
      <c r="C17" s="353"/>
      <c r="D17" s="354"/>
      <c r="E17" s="71"/>
      <c r="F17" s="21"/>
      <c r="G17" s="28"/>
      <c r="H17" s="273"/>
      <c r="I17" s="273"/>
    </row>
    <row r="18" spans="1:12" ht="30" customHeight="1">
      <c r="A18" s="20">
        <v>9</v>
      </c>
      <c r="B18" s="352"/>
      <c r="C18" s="353"/>
      <c r="D18" s="354"/>
      <c r="E18" s="71"/>
      <c r="F18" s="120"/>
      <c r="G18" s="28"/>
      <c r="H18" s="273"/>
      <c r="I18" s="273"/>
    </row>
    <row r="19" spans="1:12" ht="30" customHeight="1">
      <c r="A19" s="20">
        <v>10</v>
      </c>
      <c r="B19" s="352"/>
      <c r="C19" s="353"/>
      <c r="D19" s="354"/>
      <c r="E19" s="71"/>
      <c r="F19" s="120"/>
      <c r="G19" s="28"/>
      <c r="H19" s="273"/>
      <c r="I19" s="273"/>
    </row>
    <row r="20" spans="1:12" ht="30" customHeight="1">
      <c r="A20" s="20">
        <v>11</v>
      </c>
      <c r="B20" s="352"/>
      <c r="C20" s="353"/>
      <c r="D20" s="354"/>
      <c r="E20" s="71"/>
      <c r="F20" s="120"/>
      <c r="G20" s="28"/>
      <c r="H20" s="273"/>
      <c r="I20" s="273"/>
    </row>
    <row r="21" spans="1:12" ht="30" customHeight="1">
      <c r="A21" s="20">
        <v>12</v>
      </c>
      <c r="B21" s="352"/>
      <c r="C21" s="353"/>
      <c r="D21" s="354"/>
      <c r="E21" s="71"/>
      <c r="F21" s="120"/>
      <c r="G21" s="28"/>
      <c r="H21" s="273"/>
      <c r="I21" s="273"/>
    </row>
    <row r="22" spans="1:12" ht="30" customHeight="1">
      <c r="A22" s="20">
        <v>13</v>
      </c>
      <c r="B22" s="352"/>
      <c r="C22" s="353"/>
      <c r="D22" s="354"/>
      <c r="E22" s="71"/>
      <c r="F22" s="120"/>
      <c r="G22" s="28"/>
      <c r="H22" s="273"/>
      <c r="I22" s="273"/>
    </row>
    <row r="23" spans="1:12" ht="30" customHeight="1">
      <c r="A23" s="20">
        <v>14</v>
      </c>
      <c r="B23" s="352"/>
      <c r="C23" s="353"/>
      <c r="D23" s="354"/>
      <c r="E23" s="71"/>
      <c r="F23" s="120"/>
      <c r="G23" s="28"/>
      <c r="H23" s="273"/>
      <c r="I23" s="273"/>
    </row>
    <row r="24" spans="1:12" ht="30" customHeight="1" thickBot="1">
      <c r="A24" s="20">
        <v>15</v>
      </c>
      <c r="B24" s="352"/>
      <c r="C24" s="353"/>
      <c r="D24" s="354"/>
      <c r="E24" s="71"/>
      <c r="F24" s="121"/>
      <c r="G24" s="28"/>
      <c r="H24" s="273"/>
      <c r="I24" s="273"/>
    </row>
    <row r="25" spans="1:12" ht="30" customHeight="1">
      <c r="A25" s="266" t="s">
        <v>55</v>
      </c>
      <c r="B25" s="355"/>
      <c r="C25" s="355"/>
      <c r="D25" s="355"/>
      <c r="E25" s="422"/>
      <c r="F25" s="122">
        <f>SUM(F10:F24)</f>
        <v>0</v>
      </c>
      <c r="G25" s="118"/>
      <c r="H25" s="119"/>
      <c r="I25" s="119"/>
      <c r="J25" s="111"/>
      <c r="K25" s="111"/>
      <c r="L25" s="111"/>
    </row>
    <row r="26" spans="1:12" ht="28.5" customHeight="1"/>
  </sheetData>
  <mergeCells count="42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A25:E25"/>
  </mergeCells>
  <phoneticPr fontId="4"/>
  <pageMargins left="0.78740157480314965" right="0.78740157480314965" top="0.98425196850393704" bottom="0.98425196850393704" header="0.51181102362204722" footer="0.51181102362204722"/>
  <pageSetup paperSize="9" scale="9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7E90-D596-405B-AA6C-19FD6CF4927F}">
  <sheetPr>
    <tabColor theme="9"/>
  </sheetPr>
  <dimension ref="A1:L23"/>
  <sheetViews>
    <sheetView zoomScaleNormal="100" workbookViewId="0">
      <selection activeCell="E10" sqref="E10"/>
    </sheetView>
  </sheetViews>
  <sheetFormatPr defaultColWidth="9" defaultRowHeight="13.5"/>
  <cols>
    <col min="1" max="1" width="3.5" style="2" bestFit="1" customWidth="1"/>
    <col min="2" max="3" width="7.375" style="2" customWidth="1"/>
    <col min="4" max="4" width="3.25" style="2" customWidth="1"/>
    <col min="5" max="5" width="7.375" style="2" customWidth="1"/>
    <col min="6" max="6" width="11.75" style="2" customWidth="1"/>
    <col min="7" max="7" width="3.5" style="2" customWidth="1"/>
    <col min="8" max="9" width="7.5" style="2" customWidth="1"/>
    <col min="10" max="10" width="6.125" style="2" customWidth="1"/>
    <col min="11" max="11" width="4.5" style="2" customWidth="1"/>
    <col min="12" max="12" width="13" style="2" customWidth="1"/>
    <col min="13" max="16384" width="9" style="2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0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317</v>
      </c>
      <c r="K4" s="267"/>
      <c r="L4" s="268"/>
    </row>
    <row r="5" spans="1:12" ht="63.7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30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30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37.5" customHeight="1" thickBot="1">
      <c r="A8" s="10">
        <v>38</v>
      </c>
      <c r="B8" s="70" t="s">
        <v>318</v>
      </c>
      <c r="C8" s="357" t="s">
        <v>319</v>
      </c>
      <c r="D8" s="318"/>
      <c r="E8" s="320"/>
      <c r="F8" s="55" t="s">
        <v>320</v>
      </c>
      <c r="G8" s="321" t="s">
        <v>321</v>
      </c>
      <c r="H8" s="322"/>
      <c r="I8" s="322"/>
      <c r="J8" s="318"/>
      <c r="K8" s="320"/>
      <c r="L8" s="52" t="s">
        <v>322</v>
      </c>
    </row>
    <row r="9" spans="1:12" ht="30" customHeight="1" thickTop="1">
      <c r="A9" s="14" t="s">
        <v>5</v>
      </c>
      <c r="B9" s="309" t="s">
        <v>16</v>
      </c>
      <c r="C9" s="309"/>
      <c r="D9" s="309"/>
      <c r="E9" s="60" t="s">
        <v>17</v>
      </c>
      <c r="F9" s="100" t="s">
        <v>18</v>
      </c>
      <c r="G9" s="101"/>
      <c r="H9" s="18"/>
      <c r="I9" s="18"/>
    </row>
    <row r="10" spans="1:12" ht="30" customHeight="1">
      <c r="A10" s="20">
        <v>1</v>
      </c>
      <c r="B10" s="358" t="s">
        <v>323</v>
      </c>
      <c r="C10" s="358"/>
      <c r="D10" s="358"/>
      <c r="E10" s="4"/>
      <c r="F10" s="123">
        <f>ROUNDUP(E10*1.03,-1)</f>
        <v>0</v>
      </c>
      <c r="G10" s="105"/>
      <c r="H10" s="28"/>
      <c r="I10" s="28"/>
    </row>
    <row r="11" spans="1:12" ht="30" customHeight="1">
      <c r="A11" s="20">
        <v>2</v>
      </c>
      <c r="B11" s="352" t="s">
        <v>324</v>
      </c>
      <c r="C11" s="353"/>
      <c r="D11" s="354"/>
      <c r="E11" s="4"/>
      <c r="F11" s="123">
        <f t="shared" ref="F11:F21" si="0">ROUNDUP(E11*1.03,-1)</f>
        <v>0</v>
      </c>
      <c r="G11" s="105"/>
      <c r="H11" s="28"/>
      <c r="I11" s="28"/>
    </row>
    <row r="12" spans="1:12" ht="30" customHeight="1">
      <c r="A12" s="20">
        <v>3</v>
      </c>
      <c r="B12" s="352" t="s">
        <v>325</v>
      </c>
      <c r="C12" s="353"/>
      <c r="D12" s="354"/>
      <c r="E12" s="4"/>
      <c r="F12" s="123">
        <f t="shared" si="0"/>
        <v>0</v>
      </c>
      <c r="G12" s="105"/>
      <c r="H12" s="28"/>
      <c r="I12" s="28"/>
    </row>
    <row r="13" spans="1:12" ht="30" customHeight="1">
      <c r="A13" s="20">
        <v>4</v>
      </c>
      <c r="B13" s="352" t="s">
        <v>326</v>
      </c>
      <c r="C13" s="353"/>
      <c r="D13" s="354"/>
      <c r="E13" s="4"/>
      <c r="F13" s="123">
        <f t="shared" si="0"/>
        <v>0</v>
      </c>
      <c r="G13" s="105"/>
      <c r="H13" s="28"/>
      <c r="I13" s="28"/>
    </row>
    <row r="14" spans="1:12" ht="30" customHeight="1">
      <c r="A14" s="20">
        <v>5</v>
      </c>
      <c r="B14" s="352" t="s">
        <v>327</v>
      </c>
      <c r="C14" s="353"/>
      <c r="D14" s="354"/>
      <c r="E14" s="4"/>
      <c r="F14" s="123">
        <f t="shared" si="0"/>
        <v>0</v>
      </c>
      <c r="G14" s="105"/>
      <c r="H14" s="28"/>
      <c r="I14" s="28"/>
    </row>
    <row r="15" spans="1:12" ht="30" customHeight="1">
      <c r="A15" s="20">
        <v>6</v>
      </c>
      <c r="B15" s="352" t="s">
        <v>328</v>
      </c>
      <c r="C15" s="353"/>
      <c r="D15" s="354"/>
      <c r="E15" s="4"/>
      <c r="F15" s="123">
        <f t="shared" si="0"/>
        <v>0</v>
      </c>
      <c r="G15" s="105"/>
      <c r="H15" s="28"/>
      <c r="I15" s="28"/>
    </row>
    <row r="16" spans="1:12" ht="30" customHeight="1">
      <c r="A16" s="20">
        <v>7</v>
      </c>
      <c r="B16" s="352" t="s">
        <v>329</v>
      </c>
      <c r="C16" s="353"/>
      <c r="D16" s="354"/>
      <c r="E16" s="4"/>
      <c r="F16" s="123">
        <f t="shared" si="0"/>
        <v>0</v>
      </c>
      <c r="G16" s="105"/>
      <c r="H16" s="28"/>
      <c r="I16" s="28"/>
    </row>
    <row r="17" spans="1:12" ht="30" customHeight="1">
      <c r="A17" s="20">
        <v>8</v>
      </c>
      <c r="B17" s="352" t="s">
        <v>330</v>
      </c>
      <c r="C17" s="353"/>
      <c r="D17" s="354"/>
      <c r="E17" s="4"/>
      <c r="F17" s="123">
        <f t="shared" si="0"/>
        <v>0</v>
      </c>
      <c r="G17" s="124"/>
      <c r="H17" s="125"/>
      <c r="I17" s="125"/>
    </row>
    <row r="18" spans="1:12" ht="30" customHeight="1">
      <c r="A18" s="20">
        <v>9</v>
      </c>
      <c r="B18" s="352" t="s">
        <v>331</v>
      </c>
      <c r="C18" s="353"/>
      <c r="D18" s="354"/>
      <c r="E18" s="4"/>
      <c r="F18" s="123">
        <f t="shared" si="0"/>
        <v>0</v>
      </c>
      <c r="G18" s="105"/>
      <c r="H18" s="28"/>
      <c r="I18" s="28"/>
    </row>
    <row r="19" spans="1:12" ht="30" customHeight="1">
      <c r="A19" s="20">
        <v>10</v>
      </c>
      <c r="B19" s="352" t="s">
        <v>332</v>
      </c>
      <c r="C19" s="353"/>
      <c r="D19" s="354"/>
      <c r="E19" s="4"/>
      <c r="F19" s="123">
        <f t="shared" si="0"/>
        <v>0</v>
      </c>
      <c r="G19" s="105"/>
      <c r="H19" s="28"/>
      <c r="I19" s="28"/>
    </row>
    <row r="20" spans="1:12" ht="30" customHeight="1">
      <c r="A20" s="20">
        <v>11</v>
      </c>
      <c r="B20" s="352" t="s">
        <v>333</v>
      </c>
      <c r="C20" s="353"/>
      <c r="D20" s="354"/>
      <c r="E20" s="4"/>
      <c r="F20" s="123">
        <f t="shared" si="0"/>
        <v>0</v>
      </c>
      <c r="G20" s="105"/>
      <c r="H20" s="28"/>
      <c r="I20" s="28"/>
    </row>
    <row r="21" spans="1:12" ht="30" customHeight="1" thickBot="1">
      <c r="A21" s="20">
        <v>12</v>
      </c>
      <c r="B21" s="352" t="s">
        <v>334</v>
      </c>
      <c r="C21" s="353"/>
      <c r="D21" s="354"/>
      <c r="E21" s="4"/>
      <c r="F21" s="123">
        <f t="shared" si="0"/>
        <v>0</v>
      </c>
      <c r="G21" s="105"/>
      <c r="H21" s="28"/>
      <c r="I21" s="28"/>
    </row>
    <row r="22" spans="1:12" ht="30" customHeight="1">
      <c r="A22" s="266" t="s">
        <v>55</v>
      </c>
      <c r="B22" s="355"/>
      <c r="C22" s="355"/>
      <c r="D22" s="355"/>
      <c r="E22" s="355"/>
      <c r="F22" s="126">
        <f>SUM(F10:F21)</f>
        <v>0</v>
      </c>
      <c r="G22" s="118"/>
      <c r="H22" s="119"/>
      <c r="I22" s="119"/>
      <c r="J22" s="111"/>
      <c r="K22" s="111"/>
      <c r="L22" s="111"/>
    </row>
    <row r="23" spans="1:12" ht="28.5" customHeight="1"/>
  </sheetData>
  <mergeCells count="23">
    <mergeCell ref="B12:D12"/>
    <mergeCell ref="A1:L1"/>
    <mergeCell ref="A2:L2"/>
    <mergeCell ref="H4:I4"/>
    <mergeCell ref="J4:L4"/>
    <mergeCell ref="A5:L5"/>
    <mergeCell ref="C7:E7"/>
    <mergeCell ref="G7:K7"/>
    <mergeCell ref="C8:E8"/>
    <mergeCell ref="G8:K8"/>
    <mergeCell ref="B9:D9"/>
    <mergeCell ref="B10:D10"/>
    <mergeCell ref="B11:D11"/>
    <mergeCell ref="B19:D19"/>
    <mergeCell ref="B20:D20"/>
    <mergeCell ref="B21:D21"/>
    <mergeCell ref="A22:E22"/>
    <mergeCell ref="B13:D13"/>
    <mergeCell ref="B14:D14"/>
    <mergeCell ref="B15:D15"/>
    <mergeCell ref="B16:D16"/>
    <mergeCell ref="B17:D17"/>
    <mergeCell ref="B18:D18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95B3-8938-4CFF-AEBC-F315EC3AB146}">
  <sheetPr>
    <tabColor theme="9"/>
  </sheetPr>
  <dimension ref="A1:L42"/>
  <sheetViews>
    <sheetView zoomScaleNormal="100" workbookViewId="0">
      <selection activeCell="E10" sqref="E10"/>
    </sheetView>
  </sheetViews>
  <sheetFormatPr defaultRowHeight="13.5"/>
  <cols>
    <col min="1" max="1" width="3.5" style="2" bestFit="1" customWidth="1"/>
    <col min="2" max="2" width="8.25" style="2" customWidth="1"/>
    <col min="3" max="3" width="7.375" style="2" customWidth="1"/>
    <col min="4" max="4" width="5" style="2" customWidth="1"/>
    <col min="5" max="5" width="7.875" style="2" customWidth="1"/>
    <col min="6" max="6" width="13.625" style="2" customWidth="1"/>
    <col min="7" max="7" width="3.5" style="2" customWidth="1"/>
    <col min="8" max="9" width="7.5" style="2" customWidth="1"/>
    <col min="10" max="10" width="6.125" style="2" customWidth="1"/>
    <col min="11" max="11" width="7" style="2" customWidth="1"/>
    <col min="12" max="12" width="16.5" style="2" customWidth="1"/>
    <col min="13" max="16384" width="9" style="2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1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3.2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335</v>
      </c>
      <c r="K4" s="267"/>
      <c r="L4" s="268"/>
    </row>
    <row r="5" spans="1:12" ht="44.2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15.7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23.2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27.75" customHeight="1" thickBot="1">
      <c r="A8" s="10">
        <v>39</v>
      </c>
      <c r="B8" s="70" t="s">
        <v>336</v>
      </c>
      <c r="C8" s="357" t="s">
        <v>337</v>
      </c>
      <c r="D8" s="318"/>
      <c r="E8" s="320"/>
      <c r="F8" s="55" t="s">
        <v>338</v>
      </c>
      <c r="G8" s="427" t="s">
        <v>339</v>
      </c>
      <c r="H8" s="428"/>
      <c r="I8" s="428"/>
      <c r="J8" s="335"/>
      <c r="K8" s="336"/>
      <c r="L8" s="52" t="s">
        <v>340</v>
      </c>
    </row>
    <row r="9" spans="1:12" ht="18.75" customHeight="1" thickTop="1">
      <c r="A9" s="14" t="s">
        <v>5</v>
      </c>
      <c r="B9" s="309" t="s">
        <v>16</v>
      </c>
      <c r="C9" s="309"/>
      <c r="D9" s="309"/>
      <c r="E9" s="60" t="s">
        <v>17</v>
      </c>
      <c r="F9" s="100" t="s">
        <v>18</v>
      </c>
      <c r="G9" s="101"/>
      <c r="H9" s="291"/>
      <c r="I9" s="291"/>
    </row>
    <row r="10" spans="1:12" ht="21" customHeight="1">
      <c r="A10" s="20">
        <v>1</v>
      </c>
      <c r="B10" s="358" t="s">
        <v>341</v>
      </c>
      <c r="C10" s="358"/>
      <c r="D10" s="358"/>
      <c r="E10" s="4"/>
      <c r="F10" s="123">
        <f t="shared" ref="F10:F41" si="0">ROUNDUP(E10*1.03,-1)</f>
        <v>0</v>
      </c>
      <c r="G10" s="105"/>
      <c r="H10" s="273"/>
      <c r="I10" s="273"/>
    </row>
    <row r="11" spans="1:12" ht="21" customHeight="1">
      <c r="A11" s="20">
        <v>2</v>
      </c>
      <c r="B11" s="352" t="s">
        <v>342</v>
      </c>
      <c r="C11" s="353"/>
      <c r="D11" s="354"/>
      <c r="E11" s="4"/>
      <c r="F11" s="123">
        <f t="shared" si="0"/>
        <v>0</v>
      </c>
      <c r="G11" s="105"/>
      <c r="H11" s="273"/>
      <c r="I11" s="273"/>
    </row>
    <row r="12" spans="1:12" ht="21" customHeight="1">
      <c r="A12" s="20">
        <v>3</v>
      </c>
      <c r="B12" s="352" t="s">
        <v>343</v>
      </c>
      <c r="C12" s="353"/>
      <c r="D12" s="354"/>
      <c r="E12" s="4"/>
      <c r="F12" s="123">
        <f t="shared" si="0"/>
        <v>0</v>
      </c>
      <c r="G12" s="105"/>
      <c r="H12" s="273"/>
      <c r="I12" s="273"/>
    </row>
    <row r="13" spans="1:12" ht="21" customHeight="1">
      <c r="A13" s="20">
        <v>4</v>
      </c>
      <c r="B13" s="352" t="s">
        <v>344</v>
      </c>
      <c r="C13" s="353"/>
      <c r="D13" s="354"/>
      <c r="E13" s="4"/>
      <c r="F13" s="123">
        <f t="shared" si="0"/>
        <v>0</v>
      </c>
      <c r="G13" s="105"/>
      <c r="H13" s="273"/>
      <c r="I13" s="273"/>
    </row>
    <row r="14" spans="1:12" ht="21" customHeight="1">
      <c r="A14" s="20">
        <v>5</v>
      </c>
      <c r="B14" s="352" t="s">
        <v>345</v>
      </c>
      <c r="C14" s="353"/>
      <c r="D14" s="354"/>
      <c r="E14" s="4"/>
      <c r="F14" s="123">
        <f t="shared" si="0"/>
        <v>0</v>
      </c>
      <c r="G14" s="105"/>
      <c r="H14" s="273"/>
      <c r="I14" s="273"/>
    </row>
    <row r="15" spans="1:12" ht="21" customHeight="1">
      <c r="A15" s="20">
        <v>6</v>
      </c>
      <c r="B15" s="352" t="s">
        <v>346</v>
      </c>
      <c r="C15" s="353"/>
      <c r="D15" s="354"/>
      <c r="E15" s="4"/>
      <c r="F15" s="123">
        <f t="shared" si="0"/>
        <v>0</v>
      </c>
      <c r="G15" s="105"/>
      <c r="H15" s="273"/>
      <c r="I15" s="273"/>
    </row>
    <row r="16" spans="1:12" ht="21" customHeight="1">
      <c r="A16" s="20">
        <v>7</v>
      </c>
      <c r="B16" s="352" t="s">
        <v>347</v>
      </c>
      <c r="C16" s="353"/>
      <c r="D16" s="354"/>
      <c r="E16" s="4"/>
      <c r="F16" s="123">
        <f t="shared" si="0"/>
        <v>0</v>
      </c>
      <c r="G16" s="105"/>
      <c r="H16" s="273"/>
      <c r="I16" s="273"/>
    </row>
    <row r="17" spans="1:9" ht="21" customHeight="1">
      <c r="A17" s="20">
        <v>8</v>
      </c>
      <c r="B17" s="352" t="s">
        <v>348</v>
      </c>
      <c r="C17" s="353"/>
      <c r="D17" s="354"/>
      <c r="E17" s="4"/>
      <c r="F17" s="123">
        <f t="shared" si="0"/>
        <v>0</v>
      </c>
      <c r="G17" s="105"/>
      <c r="H17" s="273"/>
      <c r="I17" s="273"/>
    </row>
    <row r="18" spans="1:9" ht="21" customHeight="1">
      <c r="A18" s="20">
        <v>9</v>
      </c>
      <c r="B18" s="352" t="s">
        <v>349</v>
      </c>
      <c r="C18" s="353"/>
      <c r="D18" s="354"/>
      <c r="E18" s="4"/>
      <c r="F18" s="123">
        <f t="shared" si="0"/>
        <v>0</v>
      </c>
      <c r="G18" s="105"/>
      <c r="H18" s="273"/>
      <c r="I18" s="273"/>
    </row>
    <row r="19" spans="1:9" ht="21" customHeight="1">
      <c r="A19" s="20">
        <v>10</v>
      </c>
      <c r="B19" s="352" t="s">
        <v>350</v>
      </c>
      <c r="C19" s="353"/>
      <c r="D19" s="354"/>
      <c r="E19" s="4"/>
      <c r="F19" s="123">
        <f t="shared" si="0"/>
        <v>0</v>
      </c>
      <c r="G19" s="105"/>
      <c r="H19" s="273"/>
      <c r="I19" s="273"/>
    </row>
    <row r="20" spans="1:9" ht="21" customHeight="1">
      <c r="A20" s="20">
        <v>11</v>
      </c>
      <c r="B20" s="352" t="s">
        <v>351</v>
      </c>
      <c r="C20" s="353"/>
      <c r="D20" s="354"/>
      <c r="E20" s="4"/>
      <c r="F20" s="123">
        <f t="shared" si="0"/>
        <v>0</v>
      </c>
      <c r="G20" s="105"/>
      <c r="H20" s="273"/>
      <c r="I20" s="273"/>
    </row>
    <row r="21" spans="1:9" ht="21" customHeight="1">
      <c r="A21" s="20">
        <v>12</v>
      </c>
      <c r="B21" s="352" t="s">
        <v>352</v>
      </c>
      <c r="C21" s="353"/>
      <c r="D21" s="354"/>
      <c r="E21" s="4"/>
      <c r="F21" s="123">
        <f t="shared" si="0"/>
        <v>0</v>
      </c>
      <c r="G21" s="105"/>
      <c r="H21" s="273"/>
      <c r="I21" s="273"/>
    </row>
    <row r="22" spans="1:9" ht="21" customHeight="1">
      <c r="A22" s="20">
        <v>13</v>
      </c>
      <c r="B22" s="352" t="s">
        <v>353</v>
      </c>
      <c r="C22" s="353"/>
      <c r="D22" s="354"/>
      <c r="E22" s="4"/>
      <c r="F22" s="123">
        <f t="shared" si="0"/>
        <v>0</v>
      </c>
      <c r="G22" s="105"/>
      <c r="H22" s="273"/>
      <c r="I22" s="273"/>
    </row>
    <row r="23" spans="1:9" ht="21" customHeight="1">
      <c r="A23" s="20">
        <v>14</v>
      </c>
      <c r="B23" s="352" t="s">
        <v>354</v>
      </c>
      <c r="C23" s="353"/>
      <c r="D23" s="354"/>
      <c r="E23" s="4"/>
      <c r="F23" s="123">
        <f t="shared" si="0"/>
        <v>0</v>
      </c>
      <c r="G23" s="105"/>
      <c r="H23" s="273"/>
      <c r="I23" s="273"/>
    </row>
    <row r="24" spans="1:9" ht="21" customHeight="1">
      <c r="A24" s="20">
        <v>15</v>
      </c>
      <c r="B24" s="352" t="s">
        <v>355</v>
      </c>
      <c r="C24" s="353"/>
      <c r="D24" s="354"/>
      <c r="E24" s="4"/>
      <c r="F24" s="123">
        <f t="shared" si="0"/>
        <v>0</v>
      </c>
      <c r="G24" s="105"/>
      <c r="H24" s="273"/>
      <c r="I24" s="273"/>
    </row>
    <row r="25" spans="1:9" ht="21" customHeight="1">
      <c r="A25" s="20">
        <v>16</v>
      </c>
      <c r="B25" s="352" t="s">
        <v>356</v>
      </c>
      <c r="C25" s="353"/>
      <c r="D25" s="354"/>
      <c r="E25" s="4"/>
      <c r="F25" s="123">
        <f t="shared" si="0"/>
        <v>0</v>
      </c>
      <c r="G25" s="105"/>
      <c r="H25" s="273"/>
      <c r="I25" s="273"/>
    </row>
    <row r="26" spans="1:9" ht="21" customHeight="1">
      <c r="A26" s="20">
        <v>17</v>
      </c>
      <c r="B26" s="352" t="s">
        <v>357</v>
      </c>
      <c r="C26" s="353"/>
      <c r="D26" s="354"/>
      <c r="E26" s="4"/>
      <c r="F26" s="123">
        <f t="shared" si="0"/>
        <v>0</v>
      </c>
      <c r="G26" s="105"/>
      <c r="H26" s="273"/>
      <c r="I26" s="273"/>
    </row>
    <row r="27" spans="1:9" ht="21" customHeight="1">
      <c r="A27" s="20">
        <v>18</v>
      </c>
      <c r="B27" s="358" t="s">
        <v>358</v>
      </c>
      <c r="C27" s="358"/>
      <c r="D27" s="358"/>
      <c r="E27" s="4"/>
      <c r="F27" s="123">
        <f t="shared" si="0"/>
        <v>0</v>
      </c>
      <c r="G27" s="105"/>
      <c r="H27" s="273"/>
      <c r="I27" s="273"/>
    </row>
    <row r="28" spans="1:9" ht="21" customHeight="1">
      <c r="A28" s="20">
        <v>19</v>
      </c>
      <c r="B28" s="426" t="s">
        <v>359</v>
      </c>
      <c r="C28" s="426"/>
      <c r="D28" s="426"/>
      <c r="E28" s="4"/>
      <c r="F28" s="123">
        <f t="shared" si="0"/>
        <v>0</v>
      </c>
      <c r="G28" s="105"/>
      <c r="H28" s="273"/>
      <c r="I28" s="273"/>
    </row>
    <row r="29" spans="1:9" ht="21" customHeight="1">
      <c r="A29" s="20">
        <v>20</v>
      </c>
      <c r="B29" s="426" t="s">
        <v>360</v>
      </c>
      <c r="C29" s="426"/>
      <c r="D29" s="426"/>
      <c r="E29" s="4"/>
      <c r="F29" s="123">
        <f t="shared" si="0"/>
        <v>0</v>
      </c>
      <c r="G29" s="105"/>
      <c r="H29" s="273"/>
      <c r="I29" s="273"/>
    </row>
    <row r="30" spans="1:9" ht="21" customHeight="1">
      <c r="A30" s="20">
        <v>21</v>
      </c>
      <c r="B30" s="426" t="s">
        <v>361</v>
      </c>
      <c r="C30" s="426"/>
      <c r="D30" s="426"/>
      <c r="E30" s="4"/>
      <c r="F30" s="123">
        <f t="shared" si="0"/>
        <v>0</v>
      </c>
      <c r="G30" s="105"/>
      <c r="H30" s="273"/>
      <c r="I30" s="273"/>
    </row>
    <row r="31" spans="1:9" ht="21" customHeight="1">
      <c r="A31" s="20">
        <v>22</v>
      </c>
      <c r="B31" s="426" t="s">
        <v>362</v>
      </c>
      <c r="C31" s="426"/>
      <c r="D31" s="426"/>
      <c r="E31" s="4"/>
      <c r="F31" s="123">
        <f t="shared" si="0"/>
        <v>0</v>
      </c>
      <c r="G31" s="105"/>
      <c r="H31" s="273"/>
      <c r="I31" s="273"/>
    </row>
    <row r="32" spans="1:9" ht="21" customHeight="1">
      <c r="A32" s="20">
        <v>23</v>
      </c>
      <c r="B32" s="426" t="s">
        <v>363</v>
      </c>
      <c r="C32" s="426"/>
      <c r="D32" s="426"/>
      <c r="E32" s="4"/>
      <c r="F32" s="123">
        <f t="shared" si="0"/>
        <v>0</v>
      </c>
      <c r="G32" s="53"/>
    </row>
    <row r="33" spans="1:11" ht="21" customHeight="1">
      <c r="A33" s="20">
        <v>24</v>
      </c>
      <c r="B33" s="426" t="s">
        <v>364</v>
      </c>
      <c r="C33" s="426"/>
      <c r="D33" s="426"/>
      <c r="E33" s="4"/>
      <c r="F33" s="123">
        <f t="shared" si="0"/>
        <v>0</v>
      </c>
      <c r="G33" s="53"/>
    </row>
    <row r="34" spans="1:11" ht="21" customHeight="1">
      <c r="A34" s="20">
        <v>25</v>
      </c>
      <c r="B34" s="426" t="s">
        <v>365</v>
      </c>
      <c r="C34" s="426"/>
      <c r="D34" s="426"/>
      <c r="E34" s="4"/>
      <c r="F34" s="123">
        <f t="shared" si="0"/>
        <v>0</v>
      </c>
      <c r="G34" s="53"/>
    </row>
    <row r="35" spans="1:11" ht="21" customHeight="1">
      <c r="A35" s="20">
        <v>26</v>
      </c>
      <c r="B35" s="426" t="s">
        <v>366</v>
      </c>
      <c r="C35" s="426"/>
      <c r="D35" s="426"/>
      <c r="E35" s="4"/>
      <c r="F35" s="123">
        <f t="shared" si="0"/>
        <v>0</v>
      </c>
      <c r="G35" s="53"/>
    </row>
    <row r="36" spans="1:11" ht="21" customHeight="1">
      <c r="A36" s="20">
        <v>27</v>
      </c>
      <c r="B36" s="426" t="s">
        <v>367</v>
      </c>
      <c r="C36" s="426"/>
      <c r="D36" s="426"/>
      <c r="E36" s="4"/>
      <c r="F36" s="123">
        <f t="shared" si="0"/>
        <v>0</v>
      </c>
      <c r="G36" s="53"/>
    </row>
    <row r="37" spans="1:11" ht="21" customHeight="1" thickBot="1">
      <c r="A37" s="20">
        <v>28</v>
      </c>
      <c r="B37" s="426" t="s">
        <v>368</v>
      </c>
      <c r="C37" s="426"/>
      <c r="D37" s="426"/>
      <c r="E37" s="4"/>
      <c r="F37" s="123">
        <f t="shared" si="0"/>
        <v>0</v>
      </c>
      <c r="G37" s="53"/>
    </row>
    <row r="38" spans="1:11" ht="21" hidden="1" customHeight="1">
      <c r="A38" s="20"/>
      <c r="B38" s="426"/>
      <c r="C38" s="426"/>
      <c r="D38" s="426"/>
      <c r="E38" s="4"/>
      <c r="F38" s="123">
        <f t="shared" si="0"/>
        <v>0</v>
      </c>
      <c r="G38" s="53"/>
    </row>
    <row r="39" spans="1:11" ht="21" hidden="1" customHeight="1">
      <c r="A39" s="20"/>
      <c r="B39" s="426"/>
      <c r="C39" s="426"/>
      <c r="D39" s="426"/>
      <c r="E39" s="4"/>
      <c r="F39" s="123">
        <f t="shared" si="0"/>
        <v>0</v>
      </c>
      <c r="G39" s="53"/>
    </row>
    <row r="40" spans="1:11" ht="21" hidden="1" customHeight="1">
      <c r="A40" s="20"/>
      <c r="B40" s="426"/>
      <c r="C40" s="426"/>
      <c r="D40" s="426"/>
      <c r="E40" s="4"/>
      <c r="F40" s="123">
        <f t="shared" si="0"/>
        <v>0</v>
      </c>
      <c r="G40" s="53"/>
    </row>
    <row r="41" spans="1:11" ht="21" hidden="1" customHeight="1" thickBot="1">
      <c r="A41" s="20"/>
      <c r="B41" s="426"/>
      <c r="C41" s="426"/>
      <c r="D41" s="426"/>
      <c r="E41" s="4"/>
      <c r="F41" s="123">
        <f t="shared" si="0"/>
        <v>0</v>
      </c>
      <c r="G41" s="53"/>
    </row>
    <row r="42" spans="1:11" ht="21" customHeight="1">
      <c r="A42" s="266" t="s">
        <v>55</v>
      </c>
      <c r="B42" s="355"/>
      <c r="C42" s="355"/>
      <c r="D42" s="355"/>
      <c r="E42" s="422"/>
      <c r="F42" s="122">
        <f>SUM(F10:F41)</f>
        <v>0</v>
      </c>
      <c r="G42" s="127"/>
      <c r="H42" s="119"/>
      <c r="I42" s="111"/>
      <c r="J42" s="111"/>
      <c r="K42" s="111"/>
    </row>
  </sheetData>
  <mergeCells count="66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B25:D25"/>
    <mergeCell ref="H25:I25"/>
    <mergeCell ref="B26:D26"/>
    <mergeCell ref="H26:I26"/>
    <mergeCell ref="B27:D27"/>
    <mergeCell ref="H27:I27"/>
    <mergeCell ref="B28:D28"/>
    <mergeCell ref="H28:I28"/>
    <mergeCell ref="B37:D37"/>
    <mergeCell ref="B29:D29"/>
    <mergeCell ref="H29:I29"/>
    <mergeCell ref="B30:D30"/>
    <mergeCell ref="H30:I30"/>
    <mergeCell ref="B31:D31"/>
    <mergeCell ref="H31:I31"/>
    <mergeCell ref="B32:D32"/>
    <mergeCell ref="B33:D33"/>
    <mergeCell ref="B34:D34"/>
    <mergeCell ref="B35:D35"/>
    <mergeCell ref="B36:D36"/>
    <mergeCell ref="B38:D38"/>
    <mergeCell ref="B39:D39"/>
    <mergeCell ref="B40:D40"/>
    <mergeCell ref="B41:D41"/>
    <mergeCell ref="A42:E42"/>
  </mergeCells>
  <phoneticPr fontId="4"/>
  <pageMargins left="0.78740157480314965" right="0.78740157480314965" top="0.98425196850393704" bottom="0.78740157480314965" header="0.51181102362204722" footer="0.51181102362204722"/>
  <pageSetup paperSize="9" scale="8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0BCE-BF6D-4167-BA1D-ED75625BBE6E}">
  <sheetPr>
    <tabColor theme="9"/>
  </sheetPr>
  <dimension ref="A1:N26"/>
  <sheetViews>
    <sheetView zoomScaleNormal="100" workbookViewId="0">
      <selection activeCell="E10" sqref="E10"/>
    </sheetView>
  </sheetViews>
  <sheetFormatPr defaultRowHeight="13.5"/>
  <cols>
    <col min="1" max="1" width="3.5" style="2" bestFit="1" customWidth="1"/>
    <col min="2" max="3" width="7.375" style="2" customWidth="1"/>
    <col min="4" max="4" width="5" style="2" customWidth="1"/>
    <col min="5" max="5" width="7" style="2" customWidth="1"/>
    <col min="6" max="6" width="13.75" style="2" customWidth="1"/>
    <col min="7" max="7" width="3.5" style="2" customWidth="1"/>
    <col min="8" max="8" width="7.5" style="2" customWidth="1"/>
    <col min="9" max="9" width="6.625" style="2" customWidth="1"/>
    <col min="10" max="10" width="6.125" style="2" customWidth="1"/>
    <col min="11" max="11" width="4.5" style="2" customWidth="1"/>
    <col min="12" max="12" width="13" style="2" customWidth="1"/>
    <col min="13" max="16384" width="9" style="2"/>
  </cols>
  <sheetData>
    <row r="1" spans="1:14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4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4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ht="30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369</v>
      </c>
      <c r="K4" s="267"/>
      <c r="L4" s="268"/>
    </row>
    <row r="5" spans="1:14" ht="63.7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N5" s="1"/>
    </row>
    <row r="6" spans="1:14" ht="30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4" ht="28.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4" ht="28.5" customHeight="1" thickBot="1">
      <c r="A8" s="10">
        <v>40</v>
      </c>
      <c r="B8" s="70" t="s">
        <v>370</v>
      </c>
      <c r="C8" s="357" t="s">
        <v>371</v>
      </c>
      <c r="D8" s="318"/>
      <c r="E8" s="320"/>
      <c r="F8" s="128" t="s">
        <v>372</v>
      </c>
      <c r="G8" s="317" t="s">
        <v>373</v>
      </c>
      <c r="H8" s="318"/>
      <c r="I8" s="318"/>
      <c r="J8" s="318"/>
      <c r="K8" s="320"/>
      <c r="L8" s="129" t="s">
        <v>374</v>
      </c>
    </row>
    <row r="9" spans="1:14" ht="28.5" customHeight="1" thickTop="1">
      <c r="A9" s="14" t="s">
        <v>5</v>
      </c>
      <c r="B9" s="309" t="s">
        <v>16</v>
      </c>
      <c r="C9" s="309"/>
      <c r="D9" s="309"/>
      <c r="E9" s="60" t="s">
        <v>17</v>
      </c>
      <c r="F9" s="130" t="s">
        <v>18</v>
      </c>
      <c r="G9" s="105"/>
      <c r="H9" s="273"/>
      <c r="I9" s="273"/>
    </row>
    <row r="10" spans="1:14" ht="28.5" customHeight="1">
      <c r="A10" s="20">
        <v>1</v>
      </c>
      <c r="B10" s="358" t="s">
        <v>375</v>
      </c>
      <c r="C10" s="358"/>
      <c r="D10" s="358"/>
      <c r="E10" s="4"/>
      <c r="F10" s="123">
        <f>ROUNDUP(E10*1.03,-1)</f>
        <v>0</v>
      </c>
      <c r="G10" s="105"/>
      <c r="H10" s="273"/>
      <c r="I10" s="273"/>
    </row>
    <row r="11" spans="1:14" ht="28.5" customHeight="1">
      <c r="A11" s="20">
        <v>2</v>
      </c>
      <c r="B11" s="358" t="s">
        <v>376</v>
      </c>
      <c r="C11" s="358"/>
      <c r="D11" s="358"/>
      <c r="E11" s="4"/>
      <c r="F11" s="123">
        <f t="shared" ref="F11:F22" si="0">ROUNDUP(E11*1.03,-1)</f>
        <v>0</v>
      </c>
      <c r="G11" s="105"/>
      <c r="H11" s="273"/>
      <c r="I11" s="273"/>
    </row>
    <row r="12" spans="1:14" ht="28.5" customHeight="1">
      <c r="A12" s="20">
        <v>3</v>
      </c>
      <c r="B12" s="358" t="s">
        <v>377</v>
      </c>
      <c r="C12" s="358"/>
      <c r="D12" s="358"/>
      <c r="E12" s="4"/>
      <c r="F12" s="123">
        <f t="shared" si="0"/>
        <v>0</v>
      </c>
      <c r="G12" s="105"/>
      <c r="H12" s="273"/>
      <c r="I12" s="273"/>
    </row>
    <row r="13" spans="1:14" ht="28.5" customHeight="1">
      <c r="A13" s="20">
        <v>4</v>
      </c>
      <c r="B13" s="358" t="s">
        <v>378</v>
      </c>
      <c r="C13" s="358"/>
      <c r="D13" s="358"/>
      <c r="E13" s="4"/>
      <c r="F13" s="123">
        <f t="shared" si="0"/>
        <v>0</v>
      </c>
      <c r="G13" s="105"/>
      <c r="H13" s="273"/>
      <c r="I13" s="273"/>
    </row>
    <row r="14" spans="1:14" ht="28.5" customHeight="1">
      <c r="A14" s="20">
        <v>5</v>
      </c>
      <c r="B14" s="358" t="s">
        <v>379</v>
      </c>
      <c r="C14" s="358"/>
      <c r="D14" s="358"/>
      <c r="E14" s="4"/>
      <c r="F14" s="123">
        <f t="shared" si="0"/>
        <v>0</v>
      </c>
      <c r="G14" s="105"/>
      <c r="H14" s="273"/>
      <c r="I14" s="273"/>
    </row>
    <row r="15" spans="1:14" ht="28.5" customHeight="1">
      <c r="A15" s="20">
        <v>6</v>
      </c>
      <c r="B15" s="358" t="s">
        <v>380</v>
      </c>
      <c r="C15" s="358"/>
      <c r="D15" s="358"/>
      <c r="E15" s="4"/>
      <c r="F15" s="123">
        <f t="shared" si="0"/>
        <v>0</v>
      </c>
      <c r="G15" s="105"/>
      <c r="H15" s="273"/>
      <c r="I15" s="273"/>
    </row>
    <row r="16" spans="1:14" ht="28.5" customHeight="1">
      <c r="A16" s="20">
        <v>7</v>
      </c>
      <c r="B16" s="352" t="s">
        <v>381</v>
      </c>
      <c r="C16" s="353"/>
      <c r="D16" s="354"/>
      <c r="E16" s="4"/>
      <c r="F16" s="123">
        <f t="shared" si="0"/>
        <v>0</v>
      </c>
      <c r="G16" s="105"/>
      <c r="H16" s="273"/>
      <c r="I16" s="273"/>
    </row>
    <row r="17" spans="1:12" ht="28.5" customHeight="1">
      <c r="A17" s="20">
        <v>8</v>
      </c>
      <c r="B17" s="352" t="s">
        <v>382</v>
      </c>
      <c r="C17" s="353"/>
      <c r="D17" s="354"/>
      <c r="E17" s="4"/>
      <c r="F17" s="123">
        <f t="shared" si="0"/>
        <v>0</v>
      </c>
      <c r="G17" s="105"/>
      <c r="H17" s="273"/>
      <c r="I17" s="273"/>
    </row>
    <row r="18" spans="1:12" ht="28.5" customHeight="1">
      <c r="A18" s="20">
        <v>9</v>
      </c>
      <c r="B18" s="352" t="s">
        <v>383</v>
      </c>
      <c r="C18" s="353"/>
      <c r="D18" s="354"/>
      <c r="E18" s="4"/>
      <c r="F18" s="123">
        <f t="shared" si="0"/>
        <v>0</v>
      </c>
      <c r="G18" s="105"/>
      <c r="H18" s="273"/>
      <c r="I18" s="273"/>
    </row>
    <row r="19" spans="1:12" ht="28.5" customHeight="1">
      <c r="A19" s="20"/>
      <c r="B19" s="352"/>
      <c r="C19" s="353"/>
      <c r="D19" s="354"/>
      <c r="E19" s="4"/>
      <c r="F19" s="123">
        <f t="shared" si="0"/>
        <v>0</v>
      </c>
      <c r="G19" s="105"/>
      <c r="H19" s="273"/>
      <c r="I19" s="273"/>
    </row>
    <row r="20" spans="1:12" ht="28.5" customHeight="1">
      <c r="A20" s="20"/>
      <c r="B20" s="352"/>
      <c r="C20" s="353"/>
      <c r="D20" s="354"/>
      <c r="E20" s="4"/>
      <c r="F20" s="123">
        <f t="shared" si="0"/>
        <v>0</v>
      </c>
      <c r="G20" s="105"/>
      <c r="H20" s="273"/>
      <c r="I20" s="273"/>
    </row>
    <row r="21" spans="1:12" ht="28.5" customHeight="1">
      <c r="A21" s="20"/>
      <c r="B21" s="352"/>
      <c r="C21" s="353"/>
      <c r="D21" s="354"/>
      <c r="E21" s="4"/>
      <c r="F21" s="123">
        <f t="shared" si="0"/>
        <v>0</v>
      </c>
      <c r="G21" s="105"/>
      <c r="H21" s="273"/>
      <c r="I21" s="273"/>
    </row>
    <row r="22" spans="1:12" ht="28.5" customHeight="1" thickBot="1">
      <c r="A22" s="20"/>
      <c r="B22" s="352"/>
      <c r="C22" s="353"/>
      <c r="D22" s="354"/>
      <c r="E22" s="4"/>
      <c r="F22" s="123">
        <f t="shared" si="0"/>
        <v>0</v>
      </c>
      <c r="G22" s="105"/>
      <c r="H22" s="273"/>
      <c r="I22" s="273"/>
    </row>
    <row r="23" spans="1:12" ht="28.5" customHeight="1">
      <c r="A23" s="266" t="s">
        <v>55</v>
      </c>
      <c r="B23" s="355"/>
      <c r="C23" s="355"/>
      <c r="D23" s="355"/>
      <c r="E23" s="355"/>
      <c r="F23" s="131">
        <f>SUM(F10:F22)</f>
        <v>0</v>
      </c>
      <c r="G23" s="132"/>
      <c r="H23" s="273"/>
      <c r="I23" s="273"/>
    </row>
    <row r="24" spans="1:12" ht="28.5" customHeight="1">
      <c r="F24" s="133"/>
      <c r="G24" s="28"/>
      <c r="H24" s="28"/>
      <c r="I24" s="28"/>
    </row>
    <row r="25" spans="1:12" ht="28.5" customHeight="1">
      <c r="G25" s="119"/>
      <c r="H25" s="119"/>
      <c r="I25" s="119"/>
      <c r="J25" s="111"/>
      <c r="K25" s="111"/>
      <c r="L25" s="111"/>
    </row>
    <row r="26" spans="1:12" ht="27" customHeight="1"/>
  </sheetData>
  <mergeCells count="39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A23:E23"/>
    <mergeCell ref="H23:I23"/>
    <mergeCell ref="B20:D20"/>
    <mergeCell ref="H20:I20"/>
    <mergeCell ref="B21:D21"/>
    <mergeCell ref="H21:I21"/>
    <mergeCell ref="B22:D22"/>
    <mergeCell ref="H22:I22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3DFE-FD7E-4806-A3F9-CC19E472DB82}">
  <sheetPr>
    <tabColor theme="9"/>
  </sheetPr>
  <dimension ref="A1:L26"/>
  <sheetViews>
    <sheetView zoomScaleNormal="100" workbookViewId="0">
      <selection activeCell="E10" sqref="E10"/>
    </sheetView>
  </sheetViews>
  <sheetFormatPr defaultRowHeight="13.5"/>
  <cols>
    <col min="1" max="1" width="3.5" style="2" bestFit="1" customWidth="1"/>
    <col min="2" max="3" width="6.75" style="2" customWidth="1"/>
    <col min="4" max="4" width="3.75" style="2" customWidth="1"/>
    <col min="5" max="5" width="8" style="2" customWidth="1"/>
    <col min="6" max="6" width="13.75" style="2" customWidth="1"/>
    <col min="7" max="7" width="3.5" style="2" customWidth="1"/>
    <col min="8" max="10" width="6.75" style="2" customWidth="1"/>
    <col min="11" max="11" width="5" style="2" customWidth="1"/>
    <col min="12" max="12" width="13.75" style="2" customWidth="1"/>
    <col min="13" max="16384" width="9" style="2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0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423" t="s">
        <v>384</v>
      </c>
      <c r="K4" s="424"/>
      <c r="L4" s="425"/>
    </row>
    <row r="5" spans="1:12" ht="38.25" customHeight="1">
      <c r="A5" s="410" t="s">
        <v>262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</row>
    <row r="6" spans="1:12" ht="30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30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37.5" customHeight="1" thickBot="1">
      <c r="A8" s="10">
        <v>41</v>
      </c>
      <c r="B8" s="70" t="s">
        <v>385</v>
      </c>
      <c r="C8" s="339" t="s">
        <v>386</v>
      </c>
      <c r="D8" s="287"/>
      <c r="E8" s="288"/>
      <c r="F8" s="55" t="s">
        <v>387</v>
      </c>
      <c r="G8" s="285" t="s">
        <v>388</v>
      </c>
      <c r="H8" s="286"/>
      <c r="I8" s="286"/>
      <c r="J8" s="287"/>
      <c r="K8" s="288"/>
      <c r="L8" s="52" t="s">
        <v>389</v>
      </c>
    </row>
    <row r="9" spans="1:12" ht="30" customHeight="1" thickTop="1">
      <c r="A9" s="14" t="s">
        <v>5</v>
      </c>
      <c r="B9" s="309" t="s">
        <v>16</v>
      </c>
      <c r="C9" s="309"/>
      <c r="D9" s="309"/>
      <c r="E9" s="134" t="s">
        <v>268</v>
      </c>
      <c r="F9" s="100" t="s">
        <v>18</v>
      </c>
      <c r="G9" s="101"/>
      <c r="H9" s="291"/>
      <c r="I9" s="291"/>
    </row>
    <row r="10" spans="1:12" ht="30" customHeight="1">
      <c r="A10" s="20">
        <v>1</v>
      </c>
      <c r="B10" s="358" t="s">
        <v>390</v>
      </c>
      <c r="C10" s="358"/>
      <c r="D10" s="358"/>
      <c r="E10" s="4"/>
      <c r="F10" s="123">
        <f>ROUNDUP(E10*1.03,-1)</f>
        <v>0</v>
      </c>
      <c r="G10" s="105"/>
      <c r="H10" s="273"/>
      <c r="I10" s="273"/>
    </row>
    <row r="11" spans="1:12" ht="30" customHeight="1">
      <c r="A11" s="20">
        <v>2</v>
      </c>
      <c r="B11" s="352" t="s">
        <v>391</v>
      </c>
      <c r="C11" s="353"/>
      <c r="D11" s="354"/>
      <c r="E11" s="4"/>
      <c r="F11" s="123">
        <f t="shared" ref="F11:F18" si="0">ROUNDUP(E11*1.03,-1)</f>
        <v>0</v>
      </c>
      <c r="G11" s="105"/>
      <c r="H11" s="273"/>
      <c r="I11" s="273"/>
    </row>
    <row r="12" spans="1:12" ht="30" customHeight="1">
      <c r="A12" s="20">
        <v>3</v>
      </c>
      <c r="B12" s="352" t="s">
        <v>392</v>
      </c>
      <c r="C12" s="353"/>
      <c r="D12" s="354"/>
      <c r="E12" s="4"/>
      <c r="F12" s="123">
        <f t="shared" si="0"/>
        <v>0</v>
      </c>
      <c r="G12" s="105"/>
      <c r="H12" s="273"/>
      <c r="I12" s="273"/>
    </row>
    <row r="13" spans="1:12" ht="30" customHeight="1">
      <c r="A13" s="20">
        <v>4</v>
      </c>
      <c r="B13" s="352" t="s">
        <v>393</v>
      </c>
      <c r="C13" s="353"/>
      <c r="D13" s="354"/>
      <c r="E13" s="4"/>
      <c r="F13" s="123">
        <f t="shared" si="0"/>
        <v>0</v>
      </c>
      <c r="G13" s="105"/>
      <c r="H13" s="273"/>
      <c r="I13" s="273"/>
    </row>
    <row r="14" spans="1:12" ht="30" customHeight="1">
      <c r="A14" s="20">
        <v>5</v>
      </c>
      <c r="B14" s="352" t="s">
        <v>394</v>
      </c>
      <c r="C14" s="353"/>
      <c r="D14" s="354"/>
      <c r="E14" s="4"/>
      <c r="F14" s="123">
        <f t="shared" si="0"/>
        <v>0</v>
      </c>
      <c r="G14" s="105"/>
      <c r="H14" s="273"/>
      <c r="I14" s="273"/>
    </row>
    <row r="15" spans="1:12" ht="30" customHeight="1">
      <c r="A15" s="20">
        <v>6</v>
      </c>
      <c r="B15" s="352" t="s">
        <v>395</v>
      </c>
      <c r="C15" s="353"/>
      <c r="D15" s="354"/>
      <c r="E15" s="4"/>
      <c r="F15" s="123">
        <f t="shared" si="0"/>
        <v>0</v>
      </c>
      <c r="G15" s="105"/>
      <c r="H15" s="273"/>
      <c r="I15" s="273"/>
    </row>
    <row r="16" spans="1:12" ht="30" customHeight="1">
      <c r="A16" s="20">
        <v>7</v>
      </c>
      <c r="B16" s="352" t="s">
        <v>396</v>
      </c>
      <c r="C16" s="353"/>
      <c r="D16" s="354"/>
      <c r="E16" s="4"/>
      <c r="F16" s="123">
        <f t="shared" si="0"/>
        <v>0</v>
      </c>
      <c r="G16" s="105"/>
      <c r="H16" s="273"/>
      <c r="I16" s="273"/>
    </row>
    <row r="17" spans="1:9" ht="30" customHeight="1">
      <c r="A17" s="20">
        <v>8</v>
      </c>
      <c r="B17" s="352" t="s">
        <v>397</v>
      </c>
      <c r="C17" s="353"/>
      <c r="D17" s="354"/>
      <c r="E17" s="4"/>
      <c r="F17" s="123">
        <f t="shared" si="0"/>
        <v>0</v>
      </c>
      <c r="G17" s="105"/>
      <c r="H17" s="273"/>
      <c r="I17" s="273"/>
    </row>
    <row r="18" spans="1:9" ht="30" customHeight="1">
      <c r="A18" s="20">
        <v>9</v>
      </c>
      <c r="B18" s="352" t="s">
        <v>398</v>
      </c>
      <c r="C18" s="353"/>
      <c r="D18" s="354"/>
      <c r="E18" s="4"/>
      <c r="F18" s="123">
        <f t="shared" si="0"/>
        <v>0</v>
      </c>
      <c r="G18" s="105"/>
      <c r="H18" s="273"/>
      <c r="I18" s="273"/>
    </row>
    <row r="19" spans="1:9" ht="30" customHeight="1">
      <c r="A19" s="20">
        <v>10</v>
      </c>
      <c r="B19" s="352"/>
      <c r="C19" s="353"/>
      <c r="D19" s="354"/>
      <c r="E19" s="71"/>
      <c r="F19" s="123"/>
      <c r="G19" s="105"/>
      <c r="H19" s="273"/>
      <c r="I19" s="273"/>
    </row>
    <row r="20" spans="1:9" ht="30" customHeight="1">
      <c r="A20" s="20">
        <v>11</v>
      </c>
      <c r="B20" s="352"/>
      <c r="C20" s="353"/>
      <c r="D20" s="354"/>
      <c r="E20" s="71"/>
      <c r="F20" s="135"/>
      <c r="G20" s="105"/>
      <c r="H20" s="273"/>
      <c r="I20" s="273"/>
    </row>
    <row r="21" spans="1:9" ht="30" customHeight="1">
      <c r="A21" s="20">
        <v>12</v>
      </c>
      <c r="B21" s="352"/>
      <c r="C21" s="353"/>
      <c r="D21" s="354"/>
      <c r="E21" s="71"/>
      <c r="F21" s="135"/>
      <c r="G21" s="105"/>
      <c r="H21" s="273"/>
      <c r="I21" s="273"/>
    </row>
    <row r="22" spans="1:9" ht="30" customHeight="1">
      <c r="A22" s="20">
        <v>13</v>
      </c>
      <c r="B22" s="352"/>
      <c r="C22" s="353"/>
      <c r="D22" s="354"/>
      <c r="E22" s="71"/>
      <c r="F22" s="135"/>
      <c r="G22" s="105"/>
      <c r="H22" s="273"/>
      <c r="I22" s="273"/>
    </row>
    <row r="23" spans="1:9" ht="30" customHeight="1">
      <c r="A23" s="20">
        <v>14</v>
      </c>
      <c r="B23" s="352"/>
      <c r="C23" s="353"/>
      <c r="D23" s="354"/>
      <c r="E23" s="71"/>
      <c r="F23" s="135"/>
      <c r="G23" s="105"/>
      <c r="H23" s="273"/>
      <c r="I23" s="273"/>
    </row>
    <row r="24" spans="1:9" ht="30" customHeight="1" thickBot="1">
      <c r="A24" s="20">
        <v>15</v>
      </c>
      <c r="B24" s="352"/>
      <c r="C24" s="353"/>
      <c r="D24" s="354"/>
      <c r="E24" s="71"/>
      <c r="F24" s="136"/>
      <c r="G24" s="105"/>
      <c r="H24" s="273"/>
      <c r="I24" s="273"/>
    </row>
    <row r="25" spans="1:9" ht="30" customHeight="1">
      <c r="A25" s="266" t="s">
        <v>55</v>
      </c>
      <c r="B25" s="355"/>
      <c r="C25" s="355"/>
      <c r="D25" s="355"/>
      <c r="E25" s="355"/>
      <c r="F25" s="109">
        <f>SUM(F10:F24)</f>
        <v>0</v>
      </c>
      <c r="G25" s="110"/>
      <c r="H25" s="111"/>
      <c r="I25" s="111"/>
    </row>
    <row r="26" spans="1:9" ht="27" customHeight="1"/>
  </sheetData>
  <mergeCells count="42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A25:E25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8CFD-EC2C-4E30-8E29-04EC6F3AA993}">
  <sheetPr>
    <tabColor theme="9"/>
  </sheetPr>
  <dimension ref="A1:L28"/>
  <sheetViews>
    <sheetView zoomScaleNormal="100" workbookViewId="0">
      <selection activeCell="E10" sqref="E10"/>
    </sheetView>
  </sheetViews>
  <sheetFormatPr defaultRowHeight="13.5"/>
  <cols>
    <col min="1" max="1" width="3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26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6.2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399</v>
      </c>
      <c r="K4" s="267"/>
      <c r="L4" s="268"/>
    </row>
    <row r="5" spans="1:12" ht="42.75" customHeight="1">
      <c r="A5" s="410" t="s">
        <v>262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</row>
    <row r="6" spans="1:12" ht="26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26.2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26.25" customHeight="1" thickBot="1">
      <c r="A8" s="10">
        <v>42</v>
      </c>
      <c r="B8" s="70" t="s">
        <v>400</v>
      </c>
      <c r="C8" s="339" t="s">
        <v>401</v>
      </c>
      <c r="D8" s="287"/>
      <c r="E8" s="288"/>
      <c r="F8" s="55" t="s">
        <v>402</v>
      </c>
      <c r="G8" s="285" t="s">
        <v>403</v>
      </c>
      <c r="H8" s="286"/>
      <c r="I8" s="286"/>
      <c r="J8" s="287"/>
      <c r="K8" s="288"/>
      <c r="L8" s="52" t="s">
        <v>404</v>
      </c>
    </row>
    <row r="9" spans="1:12" ht="20.100000000000001" customHeight="1" thickTop="1">
      <c r="A9" s="14"/>
      <c r="B9" s="309" t="s">
        <v>16</v>
      </c>
      <c r="C9" s="309"/>
      <c r="D9" s="309"/>
      <c r="E9" s="98" t="s">
        <v>268</v>
      </c>
      <c r="F9" s="17" t="s">
        <v>18</v>
      </c>
      <c r="G9" s="18"/>
      <c r="H9" s="291"/>
      <c r="I9" s="291"/>
    </row>
    <row r="10" spans="1:12" ht="20.100000000000001" customHeight="1">
      <c r="A10" s="20">
        <v>1</v>
      </c>
      <c r="B10" s="358" t="s">
        <v>405</v>
      </c>
      <c r="C10" s="358"/>
      <c r="D10" s="358"/>
      <c r="E10" s="4"/>
      <c r="F10" s="21">
        <f>ROUNDUP(E10*1.03,-1)</f>
        <v>0</v>
      </c>
      <c r="G10" s="28"/>
      <c r="H10" s="273"/>
      <c r="I10" s="273"/>
    </row>
    <row r="11" spans="1:12" ht="20.100000000000001" customHeight="1">
      <c r="A11" s="20">
        <v>2</v>
      </c>
      <c r="B11" s="352" t="s">
        <v>406</v>
      </c>
      <c r="C11" s="353"/>
      <c r="D11" s="354"/>
      <c r="E11" s="4"/>
      <c r="F11" s="21">
        <f t="shared" ref="F11:F18" si="0">ROUNDUP(E11*1.03,-1)</f>
        <v>0</v>
      </c>
      <c r="G11" s="28"/>
      <c r="H11" s="273"/>
      <c r="I11" s="273"/>
    </row>
    <row r="12" spans="1:12" ht="20.100000000000001" customHeight="1">
      <c r="A12" s="20">
        <v>3</v>
      </c>
      <c r="B12" s="352" t="s">
        <v>407</v>
      </c>
      <c r="C12" s="353"/>
      <c r="D12" s="354"/>
      <c r="E12" s="4"/>
      <c r="F12" s="21">
        <f t="shared" si="0"/>
        <v>0</v>
      </c>
      <c r="G12" s="28"/>
      <c r="H12" s="273"/>
      <c r="I12" s="273"/>
    </row>
    <row r="13" spans="1:12" ht="20.100000000000001" customHeight="1">
      <c r="A13" s="20">
        <v>4</v>
      </c>
      <c r="B13" s="352" t="s">
        <v>408</v>
      </c>
      <c r="C13" s="353"/>
      <c r="D13" s="354"/>
      <c r="E13" s="4"/>
      <c r="F13" s="21">
        <f t="shared" si="0"/>
        <v>0</v>
      </c>
      <c r="G13" s="28"/>
      <c r="H13" s="273"/>
      <c r="I13" s="273"/>
    </row>
    <row r="14" spans="1:12" ht="20.100000000000001" customHeight="1">
      <c r="A14" s="20">
        <v>5</v>
      </c>
      <c r="B14" s="352" t="s">
        <v>409</v>
      </c>
      <c r="C14" s="353"/>
      <c r="D14" s="354"/>
      <c r="E14" s="4"/>
      <c r="F14" s="21">
        <f t="shared" si="0"/>
        <v>0</v>
      </c>
      <c r="G14" s="28"/>
      <c r="H14" s="273"/>
      <c r="I14" s="273"/>
    </row>
    <row r="15" spans="1:12" ht="20.100000000000001" customHeight="1">
      <c r="A15" s="20">
        <v>6</v>
      </c>
      <c r="B15" s="426" t="s">
        <v>410</v>
      </c>
      <c r="C15" s="426"/>
      <c r="D15" s="426"/>
      <c r="E15" s="4"/>
      <c r="F15" s="21">
        <f t="shared" si="0"/>
        <v>0</v>
      </c>
      <c r="G15" s="1"/>
    </row>
    <row r="16" spans="1:12" ht="20.100000000000001" customHeight="1">
      <c r="A16" s="20">
        <v>7</v>
      </c>
      <c r="B16" s="426" t="s">
        <v>342</v>
      </c>
      <c r="C16" s="426"/>
      <c r="D16" s="426"/>
      <c r="E16" s="4"/>
      <c r="F16" s="21">
        <f t="shared" si="0"/>
        <v>0</v>
      </c>
      <c r="G16" s="1"/>
    </row>
    <row r="17" spans="1:12" ht="20.100000000000001" customHeight="1">
      <c r="A17" s="20">
        <v>8</v>
      </c>
      <c r="B17" s="434" t="s">
        <v>411</v>
      </c>
      <c r="C17" s="435"/>
      <c r="D17" s="436"/>
      <c r="E17" s="4"/>
      <c r="F17" s="21">
        <f t="shared" si="0"/>
        <v>0</v>
      </c>
      <c r="G17" s="1"/>
    </row>
    <row r="18" spans="1:12" ht="20.100000000000001" customHeight="1" thickBot="1">
      <c r="A18" s="20">
        <v>9</v>
      </c>
      <c r="B18" s="434" t="s">
        <v>363</v>
      </c>
      <c r="C18" s="435"/>
      <c r="D18" s="436"/>
      <c r="E18" s="4"/>
      <c r="F18" s="23">
        <f t="shared" si="0"/>
        <v>0</v>
      </c>
      <c r="G18" s="1"/>
    </row>
    <row r="19" spans="1:12" ht="20.100000000000001" customHeight="1">
      <c r="A19" s="414">
        <f>SUM(F10:F18)</f>
        <v>0</v>
      </c>
      <c r="B19" s="431"/>
      <c r="C19" s="431"/>
      <c r="D19" s="431"/>
      <c r="E19" s="431"/>
      <c r="F19" s="432"/>
      <c r="G19" s="280"/>
      <c r="H19" s="281"/>
      <c r="I19" s="281"/>
      <c r="J19" s="281"/>
      <c r="K19" s="281"/>
      <c r="L19" s="281"/>
    </row>
    <row r="20" spans="1:12" ht="20.100000000000001" customHeight="1" thickBot="1">
      <c r="E20" s="25"/>
      <c r="F20" s="25"/>
      <c r="K20" s="25"/>
      <c r="L20" s="25"/>
    </row>
    <row r="21" spans="1:12" ht="18" customHeight="1" thickTop="1">
      <c r="A21" s="6" t="s">
        <v>5</v>
      </c>
      <c r="B21" s="7" t="s">
        <v>6</v>
      </c>
      <c r="C21" s="296" t="s">
        <v>7</v>
      </c>
      <c r="D21" s="297"/>
      <c r="E21" s="298"/>
      <c r="F21" s="8" t="s">
        <v>8</v>
      </c>
      <c r="G21" s="296" t="s">
        <v>9</v>
      </c>
      <c r="H21" s="297"/>
      <c r="I21" s="297"/>
      <c r="J21" s="297"/>
      <c r="K21" s="298"/>
      <c r="L21" s="9" t="s">
        <v>10</v>
      </c>
    </row>
    <row r="22" spans="1:12" ht="27" customHeight="1" thickBot="1">
      <c r="A22" s="10">
        <v>43</v>
      </c>
      <c r="B22" s="70" t="s">
        <v>400</v>
      </c>
      <c r="C22" s="339" t="s">
        <v>412</v>
      </c>
      <c r="D22" s="287"/>
      <c r="E22" s="288"/>
      <c r="F22" s="55" t="s">
        <v>413</v>
      </c>
      <c r="G22" s="433" t="s">
        <v>414</v>
      </c>
      <c r="H22" s="286"/>
      <c r="I22" s="286"/>
      <c r="J22" s="287"/>
      <c r="K22" s="288"/>
      <c r="L22" s="52" t="s">
        <v>415</v>
      </c>
    </row>
    <row r="23" spans="1:12" ht="20.100000000000001" customHeight="1" thickTop="1">
      <c r="A23" s="14"/>
      <c r="B23" s="309" t="s">
        <v>16</v>
      </c>
      <c r="C23" s="309"/>
      <c r="D23" s="309"/>
      <c r="E23" s="98" t="s">
        <v>268</v>
      </c>
      <c r="F23" s="17" t="s">
        <v>18</v>
      </c>
      <c r="G23" s="18"/>
      <c r="H23" s="291"/>
      <c r="I23" s="291"/>
    </row>
    <row r="24" spans="1:12" ht="20.100000000000001" customHeight="1">
      <c r="A24" s="20">
        <v>1</v>
      </c>
      <c r="B24" s="358" t="s">
        <v>416</v>
      </c>
      <c r="C24" s="358"/>
      <c r="D24" s="358"/>
      <c r="E24" s="4"/>
      <c r="F24" s="21">
        <f>ROUNDUP(E24*1.03,-1)</f>
        <v>0</v>
      </c>
      <c r="G24" s="28"/>
      <c r="H24" s="273"/>
      <c r="I24" s="273"/>
    </row>
    <row r="25" spans="1:12" ht="20.100000000000001" customHeight="1" thickBot="1">
      <c r="A25" s="20">
        <v>2</v>
      </c>
      <c r="B25" s="426" t="s">
        <v>417</v>
      </c>
      <c r="C25" s="426"/>
      <c r="D25" s="426"/>
      <c r="E25" s="4"/>
      <c r="F25" s="23">
        <f>ROUNDUP(E25*1.03,-1)</f>
        <v>0</v>
      </c>
      <c r="G25" s="1"/>
    </row>
    <row r="26" spans="1:12" ht="20.100000000000001" customHeight="1">
      <c r="A26" s="266">
        <f>F24+F25</f>
        <v>0</v>
      </c>
      <c r="B26" s="267"/>
      <c r="C26" s="267"/>
      <c r="D26" s="267"/>
      <c r="E26" s="267"/>
      <c r="F26" s="430"/>
      <c r="G26" s="417"/>
      <c r="H26" s="418"/>
      <c r="I26" s="418"/>
      <c r="J26" s="418"/>
      <c r="K26" s="418"/>
      <c r="L26" s="418"/>
    </row>
    <row r="27" spans="1:12" ht="20.100000000000001" customHeight="1">
      <c r="E27" s="25"/>
      <c r="F27" s="25"/>
      <c r="K27" s="25"/>
      <c r="L27" s="25"/>
    </row>
    <row r="28" spans="1:12" ht="20.100000000000001" customHeight="1">
      <c r="A28" s="429" t="s">
        <v>55</v>
      </c>
      <c r="B28" s="429"/>
      <c r="C28" s="429"/>
      <c r="D28" s="429"/>
      <c r="E28" s="269">
        <f>SUM(A26,A19)</f>
        <v>0</v>
      </c>
      <c r="F28" s="270"/>
    </row>
  </sheetData>
  <mergeCells count="40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8:D18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B16:D16"/>
    <mergeCell ref="B17:D17"/>
    <mergeCell ref="A19:F19"/>
    <mergeCell ref="G19:L19"/>
    <mergeCell ref="C21:E21"/>
    <mergeCell ref="G21:K21"/>
    <mergeCell ref="C22:E22"/>
    <mergeCell ref="G22:K22"/>
    <mergeCell ref="A28:D28"/>
    <mergeCell ref="E28:F28"/>
    <mergeCell ref="B23:D23"/>
    <mergeCell ref="H23:I23"/>
    <mergeCell ref="B24:D24"/>
    <mergeCell ref="H24:I24"/>
    <mergeCell ref="B25:D25"/>
    <mergeCell ref="A26:F26"/>
    <mergeCell ref="G26:L26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DBB0-0C0D-424D-B340-0047ED03211E}">
  <sheetPr>
    <tabColor theme="9"/>
  </sheetPr>
  <dimension ref="A1:O36"/>
  <sheetViews>
    <sheetView zoomScaleNormal="100" workbookViewId="0">
      <selection activeCell="E10" sqref="E10"/>
    </sheetView>
  </sheetViews>
  <sheetFormatPr defaultRowHeight="13.5"/>
  <cols>
    <col min="1" max="1" width="4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5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5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5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21.7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418</v>
      </c>
      <c r="K4" s="267"/>
      <c r="L4" s="268"/>
    </row>
    <row r="5" spans="1:15" ht="63.7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5" ht="25.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5" ht="25.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  <c r="O7" s="19"/>
    </row>
    <row r="8" spans="1:15" ht="25.5" customHeight="1" thickBot="1">
      <c r="A8" s="10">
        <v>44</v>
      </c>
      <c r="B8" s="70" t="s">
        <v>419</v>
      </c>
      <c r="C8" s="339" t="s">
        <v>420</v>
      </c>
      <c r="D8" s="287"/>
      <c r="E8" s="288"/>
      <c r="F8" s="55" t="s">
        <v>421</v>
      </c>
      <c r="G8" s="285" t="s">
        <v>422</v>
      </c>
      <c r="H8" s="286"/>
      <c r="I8" s="286"/>
      <c r="J8" s="287"/>
      <c r="K8" s="288"/>
      <c r="L8" s="52" t="s">
        <v>423</v>
      </c>
      <c r="O8" s="19"/>
    </row>
    <row r="9" spans="1:15" ht="20.100000000000001" customHeight="1" thickTop="1">
      <c r="A9" s="14"/>
      <c r="B9" s="309" t="s">
        <v>16</v>
      </c>
      <c r="C9" s="309"/>
      <c r="D9" s="309"/>
      <c r="E9" s="60" t="s">
        <v>17</v>
      </c>
      <c r="F9" s="100" t="s">
        <v>18</v>
      </c>
      <c r="G9" s="18"/>
      <c r="H9" s="291"/>
      <c r="I9" s="291"/>
      <c r="O9" s="19"/>
    </row>
    <row r="10" spans="1:15" ht="20.100000000000001" customHeight="1">
      <c r="A10" s="20">
        <v>1</v>
      </c>
      <c r="B10" s="358" t="s">
        <v>424</v>
      </c>
      <c r="C10" s="358"/>
      <c r="D10" s="358"/>
      <c r="E10" s="4"/>
      <c r="F10" s="21">
        <f>ROUNDUP(E10*1.03,-1)</f>
        <v>0</v>
      </c>
      <c r="G10" s="28"/>
      <c r="H10" s="273"/>
      <c r="I10" s="273"/>
      <c r="O10" s="19"/>
    </row>
    <row r="11" spans="1:15" ht="20.100000000000001" customHeight="1">
      <c r="A11" s="29">
        <v>2</v>
      </c>
      <c r="B11" s="271" t="s">
        <v>425</v>
      </c>
      <c r="C11" s="272"/>
      <c r="D11" s="329"/>
      <c r="E11" s="30"/>
      <c r="F11" s="31">
        <f>ROUNDUP(E11*1.03,-1)</f>
        <v>0</v>
      </c>
      <c r="G11" s="28"/>
      <c r="H11" s="273"/>
      <c r="I11" s="273"/>
      <c r="O11" s="19"/>
    </row>
    <row r="12" spans="1:15" ht="20.100000000000001" customHeight="1">
      <c r="A12" s="29">
        <v>3</v>
      </c>
      <c r="B12" s="271" t="s">
        <v>426</v>
      </c>
      <c r="C12" s="272"/>
      <c r="D12" s="329"/>
      <c r="E12" s="30"/>
      <c r="F12" s="31">
        <f>ROUNDUP(E12*1.03,-1)</f>
        <v>0</v>
      </c>
      <c r="G12" s="28"/>
      <c r="H12" s="273"/>
      <c r="I12" s="273"/>
      <c r="O12" s="19"/>
    </row>
    <row r="13" spans="1:15" ht="20.100000000000001" customHeight="1">
      <c r="A13" s="29">
        <v>4</v>
      </c>
      <c r="B13" s="274" t="s">
        <v>345</v>
      </c>
      <c r="C13" s="274"/>
      <c r="D13" s="274"/>
      <c r="E13" s="30"/>
      <c r="F13" s="31">
        <f>ROUNDUP(E13*1.03,-1)</f>
        <v>0</v>
      </c>
      <c r="G13" s="1"/>
      <c r="O13" s="19"/>
    </row>
    <row r="14" spans="1:15" ht="20.100000000000001" customHeight="1" thickBot="1">
      <c r="A14" s="29">
        <v>5</v>
      </c>
      <c r="B14" s="274" t="s">
        <v>427</v>
      </c>
      <c r="C14" s="274"/>
      <c r="D14" s="274"/>
      <c r="E14" s="30"/>
      <c r="F14" s="32">
        <f>ROUNDUP(E14*1.03,-1)</f>
        <v>0</v>
      </c>
      <c r="G14" s="137"/>
      <c r="O14" s="19"/>
    </row>
    <row r="15" spans="1:15" ht="20.100000000000001" customHeight="1">
      <c r="A15" s="276">
        <f>SUM(F10:F14)</f>
        <v>0</v>
      </c>
      <c r="B15" s="277"/>
      <c r="C15" s="277"/>
      <c r="D15" s="277"/>
      <c r="E15" s="277"/>
      <c r="F15" s="437"/>
      <c r="G15" s="417"/>
      <c r="H15" s="418"/>
      <c r="I15" s="418"/>
      <c r="J15" s="418"/>
      <c r="K15" s="418"/>
      <c r="L15" s="418"/>
      <c r="O15" s="19"/>
    </row>
    <row r="16" spans="1:15" ht="7.5" customHeight="1" thickBot="1">
      <c r="A16" s="19"/>
      <c r="B16" s="19"/>
      <c r="C16" s="19"/>
      <c r="D16" s="19"/>
      <c r="E16" s="33"/>
      <c r="F16" s="33"/>
      <c r="K16" s="25"/>
      <c r="L16" s="25"/>
      <c r="O16" s="19"/>
    </row>
    <row r="17" spans="1:15" ht="20.100000000000001" customHeight="1" thickTop="1">
      <c r="A17" s="34" t="s">
        <v>5</v>
      </c>
      <c r="B17" s="35" t="s">
        <v>6</v>
      </c>
      <c r="C17" s="293" t="s">
        <v>7</v>
      </c>
      <c r="D17" s="294"/>
      <c r="E17" s="295"/>
      <c r="F17" s="36" t="s">
        <v>8</v>
      </c>
      <c r="G17" s="296" t="s">
        <v>9</v>
      </c>
      <c r="H17" s="297"/>
      <c r="I17" s="297"/>
      <c r="J17" s="297"/>
      <c r="K17" s="298"/>
      <c r="L17" s="9" t="s">
        <v>10</v>
      </c>
      <c r="O17" s="19"/>
    </row>
    <row r="18" spans="1:15" ht="20.100000000000001" customHeight="1" thickBot="1">
      <c r="A18" s="37">
        <v>45</v>
      </c>
      <c r="B18" s="138" t="s">
        <v>419</v>
      </c>
      <c r="C18" s="282" t="s">
        <v>428</v>
      </c>
      <c r="D18" s="283"/>
      <c r="E18" s="330"/>
      <c r="F18" s="51" t="s">
        <v>429</v>
      </c>
      <c r="G18" s="285" t="s">
        <v>430</v>
      </c>
      <c r="H18" s="286"/>
      <c r="I18" s="286"/>
      <c r="J18" s="287"/>
      <c r="K18" s="288"/>
      <c r="L18" s="52" t="s">
        <v>431</v>
      </c>
      <c r="O18" s="19"/>
    </row>
    <row r="19" spans="1:15" ht="20.100000000000001" customHeight="1" thickTop="1">
      <c r="A19" s="40"/>
      <c r="B19" s="289" t="s">
        <v>16</v>
      </c>
      <c r="C19" s="289"/>
      <c r="D19" s="289"/>
      <c r="E19" s="60" t="s">
        <v>17</v>
      </c>
      <c r="F19" s="42" t="s">
        <v>18</v>
      </c>
      <c r="G19" s="18"/>
      <c r="H19" s="291"/>
      <c r="I19" s="291"/>
      <c r="O19" s="19"/>
    </row>
    <row r="20" spans="1:15" ht="20.100000000000001" customHeight="1">
      <c r="A20" s="29">
        <v>1</v>
      </c>
      <c r="B20" s="292" t="s">
        <v>432</v>
      </c>
      <c r="C20" s="292"/>
      <c r="D20" s="292"/>
      <c r="E20" s="30"/>
      <c r="F20" s="31">
        <f>ROUNDUP(E20*1.03,-1)</f>
        <v>0</v>
      </c>
      <c r="G20" s="28"/>
      <c r="H20" s="273"/>
      <c r="I20" s="273"/>
    </row>
    <row r="21" spans="1:15" ht="20.100000000000001" customHeight="1">
      <c r="A21" s="29">
        <v>2</v>
      </c>
      <c r="B21" s="271" t="s">
        <v>433</v>
      </c>
      <c r="C21" s="272"/>
      <c r="D21" s="329"/>
      <c r="E21" s="30"/>
      <c r="F21" s="31">
        <f>ROUNDUP(E21*1.03,-1)</f>
        <v>0</v>
      </c>
      <c r="G21" s="28"/>
      <c r="H21" s="273"/>
      <c r="I21" s="273"/>
    </row>
    <row r="22" spans="1:15" ht="20.100000000000001" customHeight="1">
      <c r="A22" s="29">
        <v>3</v>
      </c>
      <c r="B22" s="271" t="s">
        <v>434</v>
      </c>
      <c r="C22" s="272"/>
      <c r="D22" s="329"/>
      <c r="E22" s="30"/>
      <c r="F22" s="31">
        <f>ROUNDUP(E22*1.03,-1)</f>
        <v>0</v>
      </c>
      <c r="G22" s="1"/>
    </row>
    <row r="23" spans="1:15" ht="20.100000000000001" customHeight="1" thickBot="1">
      <c r="A23" s="29">
        <v>4</v>
      </c>
      <c r="B23" s="274" t="s">
        <v>435</v>
      </c>
      <c r="C23" s="274"/>
      <c r="D23" s="274"/>
      <c r="E23" s="30"/>
      <c r="F23" s="32">
        <f>ROUNDUP(E23*1.03,-1)</f>
        <v>0</v>
      </c>
      <c r="G23" s="28"/>
    </row>
    <row r="24" spans="1:15" ht="20.100000000000001" customHeight="1">
      <c r="A24" s="276">
        <f>SUM(F20:F23)</f>
        <v>0</v>
      </c>
      <c r="B24" s="277"/>
      <c r="C24" s="277"/>
      <c r="D24" s="277"/>
      <c r="E24" s="277"/>
      <c r="F24" s="437"/>
      <c r="G24" s="417"/>
      <c r="H24" s="418"/>
      <c r="I24" s="418"/>
      <c r="J24" s="418"/>
      <c r="K24" s="418"/>
      <c r="L24" s="418"/>
    </row>
    <row r="25" spans="1:15" ht="7.5" customHeight="1" thickBot="1">
      <c r="A25" s="19"/>
      <c r="B25" s="19"/>
      <c r="C25" s="19"/>
      <c r="D25" s="19"/>
      <c r="E25" s="33"/>
      <c r="F25" s="33"/>
      <c r="K25" s="25"/>
      <c r="L25" s="25"/>
    </row>
    <row r="26" spans="1:15" ht="20.100000000000001" customHeight="1" thickTop="1">
      <c r="A26" s="34" t="s">
        <v>5</v>
      </c>
      <c r="B26" s="35" t="s">
        <v>6</v>
      </c>
      <c r="C26" s="293" t="s">
        <v>7</v>
      </c>
      <c r="D26" s="294"/>
      <c r="E26" s="295"/>
      <c r="F26" s="36" t="s">
        <v>8</v>
      </c>
      <c r="G26" s="296" t="s">
        <v>9</v>
      </c>
      <c r="H26" s="297"/>
      <c r="I26" s="297"/>
      <c r="J26" s="297"/>
      <c r="K26" s="298"/>
      <c r="L26" s="9" t="s">
        <v>10</v>
      </c>
    </row>
    <row r="27" spans="1:15" ht="20.100000000000001" customHeight="1" thickBot="1">
      <c r="A27" s="37">
        <v>46</v>
      </c>
      <c r="B27" s="138" t="s">
        <v>419</v>
      </c>
      <c r="C27" s="282" t="s">
        <v>436</v>
      </c>
      <c r="D27" s="283"/>
      <c r="E27" s="330"/>
      <c r="F27" s="51" t="s">
        <v>437</v>
      </c>
      <c r="G27" s="285" t="s">
        <v>438</v>
      </c>
      <c r="H27" s="286"/>
      <c r="I27" s="286"/>
      <c r="J27" s="287"/>
      <c r="K27" s="288"/>
      <c r="L27" s="52" t="s">
        <v>439</v>
      </c>
    </row>
    <row r="28" spans="1:15" ht="20.100000000000001" customHeight="1" thickTop="1">
      <c r="A28" s="40"/>
      <c r="B28" s="289" t="s">
        <v>16</v>
      </c>
      <c r="C28" s="289"/>
      <c r="D28" s="289"/>
      <c r="E28" s="60" t="s">
        <v>17</v>
      </c>
      <c r="F28" s="42" t="s">
        <v>18</v>
      </c>
      <c r="G28" s="18"/>
      <c r="H28" s="291"/>
      <c r="I28" s="291"/>
    </row>
    <row r="29" spans="1:15" ht="20.100000000000001" customHeight="1">
      <c r="A29" s="29">
        <v>1</v>
      </c>
      <c r="B29" s="292" t="s">
        <v>440</v>
      </c>
      <c r="C29" s="292"/>
      <c r="D29" s="292"/>
      <c r="E29" s="30"/>
      <c r="F29" s="31">
        <f>ROUNDUP(E29*1.03,-1)</f>
        <v>0</v>
      </c>
      <c r="G29" s="28"/>
      <c r="H29" s="273"/>
      <c r="I29" s="273"/>
    </row>
    <row r="30" spans="1:15" ht="20.100000000000001" customHeight="1">
      <c r="A30" s="29">
        <v>2</v>
      </c>
      <c r="B30" s="271" t="s">
        <v>441</v>
      </c>
      <c r="C30" s="272"/>
      <c r="D30" s="329"/>
      <c r="E30" s="30"/>
      <c r="F30" s="31">
        <f>ROUNDUP(E30*1.03,-1)</f>
        <v>0</v>
      </c>
      <c r="G30" s="28"/>
      <c r="H30" s="273"/>
      <c r="I30" s="273"/>
    </row>
    <row r="31" spans="1:15" ht="20.100000000000001" customHeight="1">
      <c r="A31" s="29">
        <v>3</v>
      </c>
      <c r="B31" s="271" t="s">
        <v>442</v>
      </c>
      <c r="C31" s="272"/>
      <c r="D31" s="329"/>
      <c r="E31" s="30"/>
      <c r="F31" s="31">
        <f>ROUNDUP(E31*1.03,-1)</f>
        <v>0</v>
      </c>
      <c r="G31" s="28"/>
      <c r="H31" s="273"/>
      <c r="I31" s="273"/>
    </row>
    <row r="32" spans="1:15" ht="20.100000000000001" customHeight="1">
      <c r="A32" s="29">
        <v>4</v>
      </c>
      <c r="B32" s="274" t="s">
        <v>443</v>
      </c>
      <c r="C32" s="274"/>
      <c r="D32" s="274"/>
      <c r="E32" s="30"/>
      <c r="F32" s="31">
        <f>ROUNDUP(E32*1.03,-1)</f>
        <v>0</v>
      </c>
      <c r="G32" s="1"/>
    </row>
    <row r="33" spans="1:12" ht="20.100000000000001" customHeight="1" thickBot="1">
      <c r="A33" s="29">
        <v>5</v>
      </c>
      <c r="B33" s="274" t="s">
        <v>444</v>
      </c>
      <c r="C33" s="274"/>
      <c r="D33" s="274"/>
      <c r="E33" s="30"/>
      <c r="F33" s="32">
        <f>ROUNDUP(E33*1.03,-1)</f>
        <v>0</v>
      </c>
      <c r="G33" s="1"/>
    </row>
    <row r="34" spans="1:12" ht="20.100000000000001" customHeight="1">
      <c r="A34" s="276">
        <f>SUM(F29:F33)</f>
        <v>0</v>
      </c>
      <c r="B34" s="277"/>
      <c r="C34" s="277"/>
      <c r="D34" s="277"/>
      <c r="E34" s="277"/>
      <c r="F34" s="437"/>
      <c r="G34" s="417"/>
      <c r="H34" s="418"/>
      <c r="I34" s="418"/>
      <c r="J34" s="418"/>
      <c r="K34" s="418"/>
      <c r="L34" s="418"/>
    </row>
    <row r="35" spans="1:12" ht="7.5" customHeight="1">
      <c r="A35" s="19"/>
      <c r="B35" s="19"/>
      <c r="C35" s="19"/>
      <c r="D35" s="19"/>
      <c r="E35" s="19"/>
      <c r="F35" s="19"/>
    </row>
    <row r="36" spans="1:12" ht="20.100000000000001" customHeight="1">
      <c r="A36" s="327" t="s">
        <v>55</v>
      </c>
      <c r="B36" s="327"/>
      <c r="C36" s="327"/>
      <c r="D36" s="327"/>
      <c r="E36" s="276">
        <f>SUM(A34,A24,A15)</f>
        <v>0</v>
      </c>
      <c r="F36" s="328"/>
    </row>
  </sheetData>
  <mergeCells count="53">
    <mergeCell ref="C7:E7"/>
    <mergeCell ref="G7:K7"/>
    <mergeCell ref="A1:L1"/>
    <mergeCell ref="A2:L2"/>
    <mergeCell ref="H4:I4"/>
    <mergeCell ref="J4:L4"/>
    <mergeCell ref="A5:L5"/>
    <mergeCell ref="B14:D14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A15:F15"/>
    <mergeCell ref="G15:L15"/>
    <mergeCell ref="C17:E17"/>
    <mergeCell ref="G17:K17"/>
    <mergeCell ref="C18:E18"/>
    <mergeCell ref="G18:K18"/>
    <mergeCell ref="B19:D19"/>
    <mergeCell ref="H19:I19"/>
    <mergeCell ref="B20:D20"/>
    <mergeCell ref="H20:I20"/>
    <mergeCell ref="B21:D21"/>
    <mergeCell ref="H21:I21"/>
    <mergeCell ref="B22:D22"/>
    <mergeCell ref="B23:D23"/>
    <mergeCell ref="A24:F24"/>
    <mergeCell ref="G24:L24"/>
    <mergeCell ref="C26:E26"/>
    <mergeCell ref="G26:K26"/>
    <mergeCell ref="C27:E27"/>
    <mergeCell ref="G27:K27"/>
    <mergeCell ref="B28:D28"/>
    <mergeCell ref="H28:I28"/>
    <mergeCell ref="B29:D29"/>
    <mergeCell ref="H29:I29"/>
    <mergeCell ref="A34:F34"/>
    <mergeCell ref="G34:L34"/>
    <mergeCell ref="A36:D36"/>
    <mergeCell ref="E36:F36"/>
    <mergeCell ref="B30:D30"/>
    <mergeCell ref="H30:I30"/>
    <mergeCell ref="B31:D31"/>
    <mergeCell ref="H31:I31"/>
    <mergeCell ref="B32:D32"/>
    <mergeCell ref="B33:D33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61CD-C708-4DD5-86AA-8653CD5D6C49}">
  <sheetPr>
    <tabColor theme="9"/>
  </sheetPr>
  <dimension ref="A1:O48"/>
  <sheetViews>
    <sheetView topLeftCell="A24" zoomScaleNormal="100" workbookViewId="0">
      <selection sqref="A1:L1"/>
    </sheetView>
  </sheetViews>
  <sheetFormatPr defaultRowHeight="13.5"/>
  <cols>
    <col min="1" max="1" width="4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5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5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5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21.7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445</v>
      </c>
      <c r="K4" s="267"/>
      <c r="L4" s="268"/>
    </row>
    <row r="5" spans="1:15" ht="38.2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5" ht="30.7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5" ht="30.7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5" ht="30.75" customHeight="1" thickBot="1">
      <c r="A8" s="10">
        <v>47</v>
      </c>
      <c r="B8" s="70" t="s">
        <v>446</v>
      </c>
      <c r="C8" s="334" t="s">
        <v>447</v>
      </c>
      <c r="D8" s="335"/>
      <c r="E8" s="336"/>
      <c r="F8" s="55" t="s">
        <v>448</v>
      </c>
      <c r="G8" s="285" t="s">
        <v>449</v>
      </c>
      <c r="H8" s="286"/>
      <c r="I8" s="286"/>
      <c r="J8" s="287"/>
      <c r="K8" s="288"/>
      <c r="L8" s="52" t="s">
        <v>450</v>
      </c>
    </row>
    <row r="9" spans="1:15" ht="22.5" customHeight="1" thickTop="1">
      <c r="A9" s="14"/>
      <c r="B9" s="309" t="s">
        <v>16</v>
      </c>
      <c r="C9" s="309"/>
      <c r="D9" s="309"/>
      <c r="E9" s="60" t="s">
        <v>17</v>
      </c>
      <c r="F9" s="17" t="s">
        <v>18</v>
      </c>
      <c r="G9" s="18"/>
      <c r="H9" s="18"/>
      <c r="I9" s="18"/>
      <c r="O9" s="19"/>
    </row>
    <row r="10" spans="1:15" ht="22.5" customHeight="1">
      <c r="A10" s="40">
        <v>1</v>
      </c>
      <c r="B10" s="275" t="s">
        <v>451</v>
      </c>
      <c r="C10" s="332"/>
      <c r="D10" s="333"/>
      <c r="E10" s="30"/>
      <c r="F10" s="31">
        <f>ROUNDUP(E10*1.03,-1)</f>
        <v>0</v>
      </c>
      <c r="G10" s="28"/>
      <c r="H10" s="28"/>
      <c r="I10" s="28"/>
      <c r="O10" s="19"/>
    </row>
    <row r="11" spans="1:15" ht="22.5" customHeight="1">
      <c r="A11" s="40">
        <v>2</v>
      </c>
      <c r="B11" s="275" t="s">
        <v>452</v>
      </c>
      <c r="C11" s="332"/>
      <c r="D11" s="333"/>
      <c r="E11" s="30"/>
      <c r="F11" s="31">
        <f t="shared" ref="F11:F18" si="0">ROUNDUP(E11*1.03,-1)</f>
        <v>0</v>
      </c>
      <c r="G11" s="105"/>
      <c r="H11" s="28"/>
      <c r="I11" s="28"/>
      <c r="J11" s="28"/>
      <c r="K11" s="28"/>
      <c r="O11" s="19"/>
    </row>
    <row r="12" spans="1:15" ht="22.5" customHeight="1">
      <c r="A12" s="40">
        <v>3</v>
      </c>
      <c r="B12" s="275" t="s">
        <v>453</v>
      </c>
      <c r="C12" s="332"/>
      <c r="D12" s="333"/>
      <c r="E12" s="30"/>
      <c r="F12" s="31">
        <f t="shared" si="0"/>
        <v>0</v>
      </c>
      <c r="G12" s="139"/>
      <c r="H12" s="140"/>
      <c r="I12" s="140"/>
      <c r="J12" s="140"/>
      <c r="O12" s="19"/>
    </row>
    <row r="13" spans="1:15" ht="22.5" customHeight="1">
      <c r="A13" s="40">
        <v>4</v>
      </c>
      <c r="B13" s="275" t="s">
        <v>454</v>
      </c>
      <c r="C13" s="332"/>
      <c r="D13" s="333"/>
      <c r="E13" s="30"/>
      <c r="F13" s="31">
        <f t="shared" si="0"/>
        <v>0</v>
      </c>
      <c r="G13" s="28"/>
      <c r="H13" s="28"/>
      <c r="I13" s="28"/>
      <c r="O13" s="19"/>
    </row>
    <row r="14" spans="1:15" ht="22.5" customHeight="1">
      <c r="A14" s="40">
        <v>5</v>
      </c>
      <c r="B14" s="274" t="s">
        <v>455</v>
      </c>
      <c r="C14" s="274"/>
      <c r="D14" s="274"/>
      <c r="E14" s="30"/>
      <c r="F14" s="31">
        <f t="shared" si="0"/>
        <v>0</v>
      </c>
      <c r="G14" s="28"/>
      <c r="H14" s="28"/>
      <c r="I14" s="28"/>
      <c r="O14" s="19"/>
    </row>
    <row r="15" spans="1:15" ht="22.5" customHeight="1">
      <c r="A15" s="40">
        <v>6</v>
      </c>
      <c r="B15" s="275" t="s">
        <v>456</v>
      </c>
      <c r="C15" s="332"/>
      <c r="D15" s="333"/>
      <c r="E15" s="30"/>
      <c r="F15" s="31">
        <f t="shared" si="0"/>
        <v>0</v>
      </c>
      <c r="G15" s="28"/>
      <c r="H15" s="28"/>
      <c r="I15" s="28"/>
      <c r="O15" s="19"/>
    </row>
    <row r="16" spans="1:15" ht="22.5" customHeight="1">
      <c r="A16" s="40">
        <v>7</v>
      </c>
      <c r="B16" s="275" t="s">
        <v>457</v>
      </c>
      <c r="C16" s="332"/>
      <c r="D16" s="333"/>
      <c r="E16" s="30"/>
      <c r="F16" s="31">
        <f t="shared" si="0"/>
        <v>0</v>
      </c>
      <c r="G16" s="28"/>
      <c r="H16" s="28"/>
      <c r="I16" s="28"/>
      <c r="O16" s="19"/>
    </row>
    <row r="17" spans="1:15" ht="22.5" customHeight="1">
      <c r="A17" s="40">
        <v>8</v>
      </c>
      <c r="B17" s="275" t="s">
        <v>458</v>
      </c>
      <c r="C17" s="332"/>
      <c r="D17" s="333"/>
      <c r="E17" s="30"/>
      <c r="F17" s="31">
        <f t="shared" si="0"/>
        <v>0</v>
      </c>
      <c r="G17" s="1"/>
      <c r="H17" s="1"/>
      <c r="I17" s="1"/>
      <c r="J17" s="1"/>
      <c r="O17" s="19"/>
    </row>
    <row r="18" spans="1:15" ht="22.5" customHeight="1">
      <c r="A18" s="40">
        <v>9</v>
      </c>
      <c r="B18" s="275" t="s">
        <v>459</v>
      </c>
      <c r="C18" s="332"/>
      <c r="D18" s="333"/>
      <c r="E18" s="30"/>
      <c r="F18" s="31">
        <f t="shared" si="0"/>
        <v>0</v>
      </c>
      <c r="G18" s="139"/>
      <c r="H18" s="140"/>
      <c r="I18" s="140"/>
      <c r="J18" s="140"/>
      <c r="O18" s="19"/>
    </row>
    <row r="19" spans="1:15" ht="22.5" customHeight="1">
      <c r="A19" s="40"/>
      <c r="B19" s="274"/>
      <c r="C19" s="274"/>
      <c r="D19" s="274"/>
      <c r="E19" s="30"/>
      <c r="F19" s="31"/>
      <c r="G19" s="139"/>
      <c r="H19" s="140"/>
      <c r="I19" s="140"/>
      <c r="J19" s="140"/>
      <c r="O19" s="19"/>
    </row>
    <row r="20" spans="1:15" ht="22.5" customHeight="1">
      <c r="A20" s="40"/>
      <c r="B20" s="274"/>
      <c r="C20" s="274"/>
      <c r="D20" s="274"/>
      <c r="E20" s="30"/>
      <c r="F20" s="31"/>
      <c r="G20" s="1"/>
      <c r="H20" s="1"/>
      <c r="I20" s="1"/>
      <c r="J20" s="1"/>
      <c r="O20" s="19"/>
    </row>
    <row r="21" spans="1:15" ht="22.5" customHeight="1">
      <c r="A21" s="276">
        <f>SUM(F10:F20)</f>
        <v>0</v>
      </c>
      <c r="B21" s="277"/>
      <c r="C21" s="277"/>
      <c r="D21" s="277"/>
      <c r="E21" s="277"/>
      <c r="F21" s="279"/>
      <c r="G21" s="141"/>
      <c r="H21" s="67"/>
      <c r="I21" s="67"/>
      <c r="J21" s="67"/>
      <c r="K21" s="67"/>
      <c r="L21" s="67"/>
    </row>
    <row r="22" spans="1:15" ht="30.75" customHeight="1">
      <c r="A22" s="19"/>
      <c r="B22" s="19"/>
      <c r="C22" s="19"/>
      <c r="D22" s="19"/>
      <c r="E22" s="19"/>
      <c r="F22" s="19"/>
      <c r="G22" s="25"/>
      <c r="H22" s="25"/>
      <c r="I22" s="25"/>
      <c r="J22" s="25"/>
      <c r="K22" s="25"/>
      <c r="L22" s="25"/>
    </row>
    <row r="23" spans="1:15" ht="23.25" customHeight="1" thickBot="1">
      <c r="A23" s="19"/>
      <c r="B23" s="19"/>
      <c r="C23" s="19"/>
      <c r="D23" s="19"/>
      <c r="E23" s="33"/>
      <c r="F23" s="33"/>
      <c r="K23" s="25"/>
      <c r="L23" s="5" t="s">
        <v>56</v>
      </c>
    </row>
    <row r="24" spans="1:15" ht="21" customHeight="1" thickTop="1">
      <c r="A24" s="34" t="s">
        <v>5</v>
      </c>
      <c r="B24" s="35" t="s">
        <v>6</v>
      </c>
      <c r="C24" s="293" t="s">
        <v>7</v>
      </c>
      <c r="D24" s="294"/>
      <c r="E24" s="295"/>
      <c r="F24" s="36" t="s">
        <v>8</v>
      </c>
      <c r="G24" s="296" t="s">
        <v>9</v>
      </c>
      <c r="H24" s="297"/>
      <c r="I24" s="297"/>
      <c r="J24" s="297"/>
      <c r="K24" s="298"/>
      <c r="L24" s="9" t="s">
        <v>10</v>
      </c>
    </row>
    <row r="25" spans="1:15" ht="30" customHeight="1" thickBot="1">
      <c r="A25" s="37">
        <v>48</v>
      </c>
      <c r="B25" s="138" t="s">
        <v>446</v>
      </c>
      <c r="C25" s="438" t="s">
        <v>460</v>
      </c>
      <c r="D25" s="439"/>
      <c r="E25" s="440"/>
      <c r="F25" s="51" t="s">
        <v>461</v>
      </c>
      <c r="G25" s="285" t="s">
        <v>462</v>
      </c>
      <c r="H25" s="286"/>
      <c r="I25" s="286"/>
      <c r="J25" s="287"/>
      <c r="K25" s="288"/>
      <c r="L25" s="52" t="s">
        <v>463</v>
      </c>
    </row>
    <row r="26" spans="1:15" ht="19.5" customHeight="1" thickTop="1">
      <c r="A26" s="40"/>
      <c r="B26" s="289" t="s">
        <v>16</v>
      </c>
      <c r="C26" s="289"/>
      <c r="D26" s="289"/>
      <c r="E26" s="60" t="s">
        <v>17</v>
      </c>
      <c r="F26" s="42" t="s">
        <v>18</v>
      </c>
      <c r="G26" s="18"/>
      <c r="H26" s="18"/>
      <c r="I26" s="18"/>
    </row>
    <row r="27" spans="1:15" ht="19.5" customHeight="1">
      <c r="A27" s="29">
        <v>1</v>
      </c>
      <c r="B27" s="292" t="s">
        <v>464</v>
      </c>
      <c r="C27" s="292"/>
      <c r="D27" s="292"/>
      <c r="E27" s="30"/>
      <c r="F27" s="31">
        <f>ROUNDUP(E27*1.03,-1)</f>
        <v>0</v>
      </c>
      <c r="G27" s="28"/>
      <c r="H27" s="28"/>
      <c r="I27" s="28"/>
    </row>
    <row r="28" spans="1:15" ht="19.5" customHeight="1">
      <c r="A28" s="29">
        <v>2</v>
      </c>
      <c r="B28" s="271" t="s">
        <v>465</v>
      </c>
      <c r="C28" s="272"/>
      <c r="D28" s="329"/>
      <c r="E28" s="30"/>
      <c r="F28" s="31">
        <f t="shared" ref="F28:F34" si="1">ROUNDUP(E28*1.03,-1)</f>
        <v>0</v>
      </c>
      <c r="G28" s="28"/>
      <c r="H28" s="28"/>
      <c r="I28" s="28"/>
    </row>
    <row r="29" spans="1:15" ht="19.5" customHeight="1">
      <c r="A29" s="29">
        <v>3</v>
      </c>
      <c r="B29" s="275" t="s">
        <v>343</v>
      </c>
      <c r="C29" s="332"/>
      <c r="D29" s="333"/>
      <c r="E29" s="30"/>
      <c r="F29" s="31">
        <f t="shared" si="1"/>
        <v>0</v>
      </c>
      <c r="G29" s="28"/>
      <c r="H29" s="28"/>
      <c r="I29" s="28"/>
    </row>
    <row r="30" spans="1:15" ht="19.5" customHeight="1">
      <c r="A30" s="29">
        <v>4</v>
      </c>
      <c r="B30" s="275" t="s">
        <v>466</v>
      </c>
      <c r="C30" s="332"/>
      <c r="D30" s="333"/>
      <c r="E30" s="30"/>
      <c r="F30" s="31">
        <f t="shared" si="1"/>
        <v>0</v>
      </c>
      <c r="G30" s="28"/>
      <c r="H30" s="28"/>
      <c r="I30" s="28"/>
    </row>
    <row r="31" spans="1:15" ht="19.5" customHeight="1">
      <c r="A31" s="29">
        <v>5</v>
      </c>
      <c r="B31" s="274" t="s">
        <v>344</v>
      </c>
      <c r="C31" s="274"/>
      <c r="D31" s="274"/>
      <c r="E31" s="30"/>
      <c r="F31" s="31">
        <f t="shared" si="1"/>
        <v>0</v>
      </c>
      <c r="G31" s="1"/>
    </row>
    <row r="32" spans="1:15" ht="19.5" customHeight="1">
      <c r="A32" s="29">
        <v>6</v>
      </c>
      <c r="B32" s="274" t="s">
        <v>342</v>
      </c>
      <c r="C32" s="274"/>
      <c r="D32" s="274"/>
      <c r="E32" s="30"/>
      <c r="F32" s="31">
        <f t="shared" si="1"/>
        <v>0</v>
      </c>
      <c r="G32" s="1"/>
    </row>
    <row r="33" spans="1:12" ht="19.5" customHeight="1">
      <c r="A33" s="29">
        <v>7</v>
      </c>
      <c r="B33" s="275" t="s">
        <v>467</v>
      </c>
      <c r="C33" s="332"/>
      <c r="D33" s="333"/>
      <c r="E33" s="30"/>
      <c r="F33" s="31">
        <f t="shared" si="1"/>
        <v>0</v>
      </c>
      <c r="G33" s="1"/>
    </row>
    <row r="34" spans="1:12" ht="19.5" customHeight="1" thickBot="1">
      <c r="A34" s="29">
        <v>8</v>
      </c>
      <c r="B34" s="275" t="s">
        <v>468</v>
      </c>
      <c r="C34" s="332"/>
      <c r="D34" s="333"/>
      <c r="E34" s="30"/>
      <c r="F34" s="32">
        <f t="shared" si="1"/>
        <v>0</v>
      </c>
      <c r="G34" s="1"/>
    </row>
    <row r="35" spans="1:12" ht="19.5" customHeight="1">
      <c r="A35" s="276">
        <f>SUM(F27:F34)</f>
        <v>0</v>
      </c>
      <c r="B35" s="277"/>
      <c r="C35" s="277"/>
      <c r="D35" s="277"/>
      <c r="E35" s="277"/>
      <c r="F35" s="279"/>
      <c r="G35" s="141"/>
      <c r="H35" s="67"/>
      <c r="I35" s="67"/>
      <c r="J35" s="67"/>
      <c r="K35" s="67"/>
      <c r="L35" s="67"/>
    </row>
    <row r="36" spans="1:12" ht="21" customHeight="1" thickBot="1">
      <c r="A36" s="19"/>
      <c r="B36" s="19"/>
      <c r="C36" s="19"/>
      <c r="D36" s="19"/>
      <c r="E36" s="62"/>
      <c r="F36" s="62"/>
      <c r="K36" s="25"/>
      <c r="L36" s="25"/>
    </row>
    <row r="37" spans="1:12" ht="21" customHeight="1" thickTop="1">
      <c r="A37" s="34" t="s">
        <v>5</v>
      </c>
      <c r="B37" s="35" t="s">
        <v>6</v>
      </c>
      <c r="C37" s="293" t="s">
        <v>7</v>
      </c>
      <c r="D37" s="294"/>
      <c r="E37" s="295"/>
      <c r="F37" s="36" t="s">
        <v>8</v>
      </c>
      <c r="G37" s="296" t="s">
        <v>9</v>
      </c>
      <c r="H37" s="297"/>
      <c r="I37" s="297"/>
      <c r="J37" s="297"/>
      <c r="K37" s="298"/>
      <c r="L37" s="9" t="s">
        <v>10</v>
      </c>
    </row>
    <row r="38" spans="1:12" ht="30" customHeight="1" thickBot="1">
      <c r="A38" s="37">
        <v>49</v>
      </c>
      <c r="B38" s="138" t="s">
        <v>469</v>
      </c>
      <c r="C38" s="438" t="s">
        <v>470</v>
      </c>
      <c r="D38" s="439"/>
      <c r="E38" s="440"/>
      <c r="F38" s="51" t="s">
        <v>471</v>
      </c>
      <c r="G38" s="285" t="s">
        <v>472</v>
      </c>
      <c r="H38" s="286"/>
      <c r="I38" s="286"/>
      <c r="J38" s="287"/>
      <c r="K38" s="288"/>
      <c r="L38" s="52" t="s">
        <v>473</v>
      </c>
    </row>
    <row r="39" spans="1:12" ht="20.25" customHeight="1" thickTop="1" thickBot="1">
      <c r="A39" s="40"/>
      <c r="B39" s="289" t="s">
        <v>16</v>
      </c>
      <c r="C39" s="289"/>
      <c r="D39" s="289"/>
      <c r="E39" s="60" t="s">
        <v>17</v>
      </c>
      <c r="F39" s="142" t="s">
        <v>18</v>
      </c>
      <c r="G39" s="18"/>
      <c r="H39" s="291"/>
      <c r="I39" s="291"/>
    </row>
    <row r="40" spans="1:12" ht="20.25" customHeight="1">
      <c r="A40" s="29">
        <v>1</v>
      </c>
      <c r="B40" s="292" t="s">
        <v>474</v>
      </c>
      <c r="C40" s="292"/>
      <c r="D40" s="292"/>
      <c r="E40" s="30"/>
      <c r="F40" s="143">
        <f t="shared" ref="F40:F45" si="2">ROUNDUP(E40*1.03,-1)</f>
        <v>0</v>
      </c>
      <c r="G40" s="28"/>
      <c r="H40" s="273"/>
      <c r="I40" s="273"/>
    </row>
    <row r="41" spans="1:12" ht="20.25" customHeight="1">
      <c r="A41" s="29">
        <v>2</v>
      </c>
      <c r="B41" s="271" t="s">
        <v>475</v>
      </c>
      <c r="C41" s="272"/>
      <c r="D41" s="329"/>
      <c r="E41" s="30"/>
      <c r="F41" s="31">
        <f t="shared" si="2"/>
        <v>0</v>
      </c>
      <c r="G41" s="28"/>
      <c r="H41" s="273"/>
      <c r="I41" s="273"/>
    </row>
    <row r="42" spans="1:12" ht="20.25" customHeight="1">
      <c r="A42" s="29">
        <v>3</v>
      </c>
      <c r="B42" s="275" t="s">
        <v>476</v>
      </c>
      <c r="C42" s="332"/>
      <c r="D42" s="333"/>
      <c r="E42" s="30"/>
      <c r="F42" s="31">
        <f t="shared" si="2"/>
        <v>0</v>
      </c>
      <c r="G42" s="28"/>
      <c r="H42" s="273"/>
      <c r="I42" s="273"/>
    </row>
    <row r="43" spans="1:12" ht="20.25" customHeight="1">
      <c r="A43" s="29">
        <v>4</v>
      </c>
      <c r="B43" s="274" t="s">
        <v>477</v>
      </c>
      <c r="C43" s="274"/>
      <c r="D43" s="274"/>
      <c r="E43" s="30"/>
      <c r="F43" s="31">
        <f t="shared" si="2"/>
        <v>0</v>
      </c>
      <c r="G43" s="1"/>
    </row>
    <row r="44" spans="1:12" ht="20.25" customHeight="1">
      <c r="A44" s="29">
        <v>5</v>
      </c>
      <c r="B44" s="274" t="s">
        <v>478</v>
      </c>
      <c r="C44" s="274"/>
      <c r="D44" s="274"/>
      <c r="E44" s="30"/>
      <c r="F44" s="31">
        <f t="shared" si="2"/>
        <v>0</v>
      </c>
      <c r="G44" s="1"/>
    </row>
    <row r="45" spans="1:12" ht="20.25" customHeight="1">
      <c r="A45" s="29">
        <v>6</v>
      </c>
      <c r="B45" s="275" t="s">
        <v>479</v>
      </c>
      <c r="C45" s="332"/>
      <c r="D45" s="333"/>
      <c r="E45" s="30"/>
      <c r="F45" s="31">
        <f t="shared" si="2"/>
        <v>0</v>
      </c>
      <c r="G45" s="1"/>
    </row>
    <row r="46" spans="1:12" ht="20.25" customHeight="1">
      <c r="A46" s="276">
        <f>SUM(F40:F45)</f>
        <v>0</v>
      </c>
      <c r="B46" s="277"/>
      <c r="C46" s="277"/>
      <c r="D46" s="277"/>
      <c r="E46" s="277"/>
      <c r="F46" s="279"/>
      <c r="G46" s="280"/>
      <c r="H46" s="281"/>
      <c r="I46" s="281"/>
      <c r="J46" s="281"/>
      <c r="K46" s="281"/>
      <c r="L46" s="281"/>
    </row>
    <row r="47" spans="1:12" ht="13.5" customHeight="1">
      <c r="A47" s="19"/>
      <c r="B47" s="19"/>
      <c r="C47" s="19"/>
      <c r="D47" s="19"/>
      <c r="E47" s="19"/>
      <c r="F47" s="19"/>
    </row>
    <row r="48" spans="1:12" ht="26.25" customHeight="1">
      <c r="A48" s="327" t="s">
        <v>55</v>
      </c>
      <c r="B48" s="327"/>
      <c r="C48" s="327"/>
      <c r="D48" s="327"/>
      <c r="E48" s="276">
        <f>SUM(A46,A21,A35)</f>
        <v>0</v>
      </c>
      <c r="F48" s="328"/>
    </row>
  </sheetData>
  <mergeCells count="55">
    <mergeCell ref="B12:D12"/>
    <mergeCell ref="A1:L1"/>
    <mergeCell ref="A2:L2"/>
    <mergeCell ref="H4:I4"/>
    <mergeCell ref="J4:L4"/>
    <mergeCell ref="A5:L5"/>
    <mergeCell ref="C7:E7"/>
    <mergeCell ref="G7:K7"/>
    <mergeCell ref="C8:E8"/>
    <mergeCell ref="G8:K8"/>
    <mergeCell ref="B9:D9"/>
    <mergeCell ref="B10:D10"/>
    <mergeCell ref="B11:D11"/>
    <mergeCell ref="C25:E25"/>
    <mergeCell ref="G25:K25"/>
    <mergeCell ref="B13:D13"/>
    <mergeCell ref="B14:D14"/>
    <mergeCell ref="B15:D15"/>
    <mergeCell ref="B16:D16"/>
    <mergeCell ref="B17:D17"/>
    <mergeCell ref="B18:D18"/>
    <mergeCell ref="B19:D19"/>
    <mergeCell ref="B20:D20"/>
    <mergeCell ref="A21:F21"/>
    <mergeCell ref="C24:E24"/>
    <mergeCell ref="G24:K24"/>
    <mergeCell ref="G37:K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A35:F35"/>
    <mergeCell ref="C37:E37"/>
    <mergeCell ref="B44:D44"/>
    <mergeCell ref="C38:E38"/>
    <mergeCell ref="G38:K38"/>
    <mergeCell ref="B39:D39"/>
    <mergeCell ref="H39:I39"/>
    <mergeCell ref="B40:D40"/>
    <mergeCell ref="H40:I40"/>
    <mergeCell ref="B41:D41"/>
    <mergeCell ref="H41:I41"/>
    <mergeCell ref="B42:D42"/>
    <mergeCell ref="H42:I42"/>
    <mergeCell ref="B43:D43"/>
    <mergeCell ref="B45:D45"/>
    <mergeCell ref="A46:F46"/>
    <mergeCell ref="G46:L46"/>
    <mergeCell ref="A48:D48"/>
    <mergeCell ref="E48:F48"/>
  </mergeCells>
  <phoneticPr fontId="4"/>
  <pageMargins left="0.78740157480314965" right="0.78740157480314965" top="0.56999999999999995" bottom="0.98425196850393704" header="0.51181102362204722" footer="0.51181102362204722"/>
  <pageSetup paperSize="9" fitToWidth="0" fitToHeight="0" orientation="portrait" horizontalDpi="300" verticalDpi="300" r:id="rId1"/>
  <headerFooter alignWithMargins="0"/>
  <rowBreaks count="1" manualBreakCount="1">
    <brk id="2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9019-DFAB-4F8F-A75C-3F70847A850B}">
  <sheetPr>
    <tabColor theme="9"/>
  </sheetPr>
  <dimension ref="A1:P67"/>
  <sheetViews>
    <sheetView zoomScaleNormal="100" workbookViewId="0">
      <selection activeCell="E10" sqref="E10"/>
    </sheetView>
  </sheetViews>
  <sheetFormatPr defaultRowHeight="13.5"/>
  <cols>
    <col min="1" max="1" width="5.5" style="2" bestFit="1" customWidth="1"/>
    <col min="2" max="3" width="6.75" style="2" customWidth="1"/>
    <col min="4" max="4" width="5.625" style="2" customWidth="1"/>
    <col min="5" max="5" width="7.37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3.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480</v>
      </c>
      <c r="K4" s="267"/>
      <c r="L4" s="268"/>
    </row>
    <row r="5" spans="1:12" ht="38.2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13.5" customHeight="1" thickBot="1">
      <c r="A6" s="3"/>
      <c r="B6" s="144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14.2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22.5" customHeight="1" thickBot="1">
      <c r="A8" s="10">
        <v>50</v>
      </c>
      <c r="B8" s="11" t="s">
        <v>481</v>
      </c>
      <c r="C8" s="458" t="s">
        <v>482</v>
      </c>
      <c r="D8" s="448"/>
      <c r="E8" s="449"/>
      <c r="F8" s="12" t="s">
        <v>483</v>
      </c>
      <c r="G8" s="334" t="s">
        <v>484</v>
      </c>
      <c r="H8" s="459"/>
      <c r="I8" s="459"/>
      <c r="J8" s="459"/>
      <c r="K8" s="460"/>
      <c r="L8" s="13" t="s">
        <v>485</v>
      </c>
    </row>
    <row r="9" spans="1:12" ht="25.5" customHeight="1" thickTop="1">
      <c r="A9" s="14"/>
      <c r="B9" s="309" t="s">
        <v>16</v>
      </c>
      <c r="C9" s="309"/>
      <c r="D9" s="309"/>
      <c r="E9" s="60" t="s">
        <v>17</v>
      </c>
      <c r="F9" s="100" t="s">
        <v>18</v>
      </c>
      <c r="G9" s="18"/>
      <c r="H9" s="291"/>
      <c r="I9" s="291"/>
    </row>
    <row r="10" spans="1:12" ht="22.5" customHeight="1">
      <c r="A10" s="14">
        <v>1</v>
      </c>
      <c r="B10" s="434" t="s">
        <v>486</v>
      </c>
      <c r="C10" s="435"/>
      <c r="D10" s="436"/>
      <c r="E10" s="4"/>
      <c r="F10" s="21">
        <f>ROUNDUP(E10*1.03,-1)</f>
        <v>0</v>
      </c>
      <c r="G10" s="28"/>
      <c r="H10" s="273"/>
      <c r="I10" s="273"/>
    </row>
    <row r="11" spans="1:12" ht="22.5" customHeight="1">
      <c r="A11" s="14">
        <v>2</v>
      </c>
      <c r="B11" s="434" t="s">
        <v>487</v>
      </c>
      <c r="C11" s="435"/>
      <c r="D11" s="436"/>
      <c r="E11" s="4"/>
      <c r="F11" s="21">
        <f t="shared" ref="F11:F26" si="0">ROUNDUP(E11*1.03,-1)</f>
        <v>0</v>
      </c>
      <c r="G11" s="28"/>
      <c r="H11" s="273"/>
      <c r="I11" s="273"/>
    </row>
    <row r="12" spans="1:12" ht="22.5" customHeight="1">
      <c r="A12" s="14">
        <v>3</v>
      </c>
      <c r="B12" s="434" t="s">
        <v>488</v>
      </c>
      <c r="C12" s="435"/>
      <c r="D12" s="436"/>
      <c r="E12" s="4"/>
      <c r="F12" s="21">
        <f t="shared" si="0"/>
        <v>0</v>
      </c>
      <c r="G12" s="28"/>
      <c r="H12" s="273"/>
      <c r="I12" s="273"/>
    </row>
    <row r="13" spans="1:12" ht="22.5" customHeight="1">
      <c r="A13" s="14">
        <v>4</v>
      </c>
      <c r="B13" s="434" t="s">
        <v>489</v>
      </c>
      <c r="C13" s="435"/>
      <c r="D13" s="436"/>
      <c r="E13" s="4"/>
      <c r="F13" s="21">
        <f t="shared" si="0"/>
        <v>0</v>
      </c>
      <c r="G13" s="28"/>
      <c r="H13" s="273"/>
      <c r="I13" s="273"/>
    </row>
    <row r="14" spans="1:12" ht="22.5" customHeight="1">
      <c r="A14" s="14">
        <v>5</v>
      </c>
      <c r="B14" s="434" t="s">
        <v>490</v>
      </c>
      <c r="C14" s="435"/>
      <c r="D14" s="436"/>
      <c r="E14" s="4"/>
      <c r="F14" s="21">
        <f t="shared" si="0"/>
        <v>0</v>
      </c>
      <c r="G14" s="28"/>
      <c r="H14" s="273"/>
      <c r="I14" s="273"/>
    </row>
    <row r="15" spans="1:12" ht="22.5" customHeight="1">
      <c r="A15" s="14">
        <v>6</v>
      </c>
      <c r="B15" s="311" t="s">
        <v>491</v>
      </c>
      <c r="C15" s="312"/>
      <c r="D15" s="457"/>
      <c r="E15" s="4"/>
      <c r="F15" s="21">
        <f t="shared" si="0"/>
        <v>0</v>
      </c>
      <c r="G15" s="28"/>
      <c r="H15" s="273"/>
      <c r="I15" s="273"/>
    </row>
    <row r="16" spans="1:12" ht="22.5" customHeight="1">
      <c r="A16" s="14">
        <v>7</v>
      </c>
      <c r="B16" s="311" t="s">
        <v>492</v>
      </c>
      <c r="C16" s="312"/>
      <c r="D16" s="457"/>
      <c r="E16" s="4"/>
      <c r="F16" s="21">
        <f t="shared" si="0"/>
        <v>0</v>
      </c>
      <c r="G16" s="28"/>
      <c r="H16" s="273"/>
      <c r="I16" s="273"/>
    </row>
    <row r="17" spans="1:15" ht="22.5" customHeight="1">
      <c r="A17" s="14">
        <v>8</v>
      </c>
      <c r="B17" s="311" t="s">
        <v>493</v>
      </c>
      <c r="C17" s="312"/>
      <c r="D17" s="457"/>
      <c r="E17" s="4"/>
      <c r="F17" s="21">
        <f t="shared" si="0"/>
        <v>0</v>
      </c>
      <c r="G17" s="28"/>
      <c r="H17" s="273"/>
      <c r="I17" s="273"/>
    </row>
    <row r="18" spans="1:15" ht="22.5" customHeight="1">
      <c r="A18" s="14">
        <v>9</v>
      </c>
      <c r="B18" s="311" t="s">
        <v>494</v>
      </c>
      <c r="C18" s="312"/>
      <c r="D18" s="457"/>
      <c r="E18" s="4"/>
      <c r="F18" s="21">
        <f t="shared" si="0"/>
        <v>0</v>
      </c>
      <c r="G18" s="28"/>
      <c r="H18" s="273"/>
      <c r="I18" s="273"/>
    </row>
    <row r="19" spans="1:15" ht="22.5" customHeight="1">
      <c r="A19" s="14">
        <v>10</v>
      </c>
      <c r="B19" s="434" t="s">
        <v>495</v>
      </c>
      <c r="C19" s="435"/>
      <c r="D19" s="436"/>
      <c r="E19" s="4"/>
      <c r="F19" s="21">
        <f t="shared" si="0"/>
        <v>0</v>
      </c>
      <c r="G19" s="1"/>
    </row>
    <row r="20" spans="1:15" ht="22.5" customHeight="1">
      <c r="A20" s="14">
        <v>11</v>
      </c>
      <c r="B20" s="434" t="s">
        <v>496</v>
      </c>
      <c r="C20" s="435"/>
      <c r="D20" s="436"/>
      <c r="E20" s="4"/>
      <c r="F20" s="21">
        <f t="shared" si="0"/>
        <v>0</v>
      </c>
      <c r="G20" s="1"/>
    </row>
    <row r="21" spans="1:15" ht="22.5" customHeight="1">
      <c r="A21" s="14">
        <v>12</v>
      </c>
      <c r="B21" s="434" t="s">
        <v>497</v>
      </c>
      <c r="C21" s="435"/>
      <c r="D21" s="436"/>
      <c r="E21" s="4"/>
      <c r="F21" s="21">
        <f t="shared" si="0"/>
        <v>0</v>
      </c>
      <c r="G21" s="1"/>
    </row>
    <row r="22" spans="1:15" ht="22.5" customHeight="1">
      <c r="A22" s="14">
        <v>13</v>
      </c>
      <c r="B22" s="434" t="s">
        <v>498</v>
      </c>
      <c r="C22" s="435"/>
      <c r="D22" s="436"/>
      <c r="E22" s="4"/>
      <c r="F22" s="21">
        <f t="shared" si="0"/>
        <v>0</v>
      </c>
      <c r="G22" s="1"/>
      <c r="H22" s="323"/>
      <c r="I22" s="323"/>
      <c r="J22" s="323"/>
    </row>
    <row r="23" spans="1:15" ht="22.5" customHeight="1">
      <c r="A23" s="14">
        <v>14</v>
      </c>
      <c r="B23" s="434" t="s">
        <v>499</v>
      </c>
      <c r="C23" s="435"/>
      <c r="D23" s="436"/>
      <c r="E23" s="4"/>
      <c r="F23" s="21">
        <f t="shared" si="0"/>
        <v>0</v>
      </c>
      <c r="G23" s="1"/>
    </row>
    <row r="24" spans="1:15" ht="22.5" customHeight="1">
      <c r="A24" s="14">
        <v>15</v>
      </c>
      <c r="B24" s="426" t="s">
        <v>500</v>
      </c>
      <c r="C24" s="426"/>
      <c r="D24" s="426"/>
      <c r="E24" s="145"/>
      <c r="F24" s="21">
        <f t="shared" si="0"/>
        <v>0</v>
      </c>
      <c r="G24" s="1"/>
    </row>
    <row r="25" spans="1:15" ht="22.5" customHeight="1">
      <c r="A25" s="14">
        <v>16</v>
      </c>
      <c r="B25" s="434" t="s">
        <v>501</v>
      </c>
      <c r="C25" s="435"/>
      <c r="D25" s="436"/>
      <c r="E25" s="146"/>
      <c r="F25" s="21">
        <f t="shared" si="0"/>
        <v>0</v>
      </c>
      <c r="G25" s="1"/>
    </row>
    <row r="26" spans="1:15" ht="22.5" customHeight="1" thickBot="1">
      <c r="A26" s="14">
        <v>17</v>
      </c>
      <c r="B26" s="426" t="s">
        <v>502</v>
      </c>
      <c r="C26" s="426"/>
      <c r="D26" s="426"/>
      <c r="E26" s="4"/>
      <c r="F26" s="23">
        <f t="shared" si="0"/>
        <v>0</v>
      </c>
      <c r="G26" s="1"/>
      <c r="O26" s="19"/>
    </row>
    <row r="27" spans="1:15" ht="22.5" customHeight="1">
      <c r="A27" s="276">
        <f>SUM(F10:F26)</f>
        <v>0</v>
      </c>
      <c r="B27" s="277"/>
      <c r="C27" s="277"/>
      <c r="D27" s="277"/>
      <c r="E27" s="277"/>
      <c r="F27" s="437"/>
      <c r="G27" s="417"/>
      <c r="H27" s="418"/>
      <c r="I27" s="418"/>
      <c r="J27" s="418"/>
      <c r="K27" s="418"/>
      <c r="L27" s="418"/>
      <c r="O27" s="19"/>
    </row>
    <row r="28" spans="1:15" ht="22.5" customHeight="1" thickBot="1">
      <c r="A28" s="19"/>
      <c r="B28" s="19"/>
      <c r="C28" s="19"/>
      <c r="D28" s="19"/>
      <c r="E28" s="33"/>
      <c r="F28" s="33"/>
      <c r="K28" s="26"/>
      <c r="L28" s="5"/>
      <c r="O28" s="19"/>
    </row>
    <row r="29" spans="1:15" ht="25.5" customHeight="1" thickTop="1">
      <c r="A29" s="34" t="s">
        <v>5</v>
      </c>
      <c r="B29" s="35" t="s">
        <v>6</v>
      </c>
      <c r="C29" s="293" t="s">
        <v>7</v>
      </c>
      <c r="D29" s="294"/>
      <c r="E29" s="295"/>
      <c r="F29" s="36" t="s">
        <v>8</v>
      </c>
      <c r="G29" s="296" t="s">
        <v>9</v>
      </c>
      <c r="H29" s="297"/>
      <c r="I29" s="297"/>
      <c r="J29" s="297"/>
      <c r="K29" s="298"/>
      <c r="L29" s="9" t="s">
        <v>10</v>
      </c>
      <c r="O29" s="19"/>
    </row>
    <row r="30" spans="1:15" ht="30.75" customHeight="1" thickBot="1">
      <c r="A30" s="37">
        <v>51</v>
      </c>
      <c r="B30" s="38" t="s">
        <v>481</v>
      </c>
      <c r="C30" s="452" t="s">
        <v>503</v>
      </c>
      <c r="D30" s="439"/>
      <c r="E30" s="440"/>
      <c r="F30" s="39" t="s">
        <v>504</v>
      </c>
      <c r="G30" s="453" t="s">
        <v>505</v>
      </c>
      <c r="H30" s="454"/>
      <c r="I30" s="454"/>
      <c r="J30" s="455"/>
      <c r="K30" s="456"/>
      <c r="L30" s="13" t="s">
        <v>506</v>
      </c>
      <c r="O30" s="19"/>
    </row>
    <row r="31" spans="1:15" ht="22.5" customHeight="1" thickTop="1">
      <c r="A31" s="40"/>
      <c r="B31" s="289" t="s">
        <v>16</v>
      </c>
      <c r="C31" s="289"/>
      <c r="D31" s="289"/>
      <c r="E31" s="56" t="s">
        <v>17</v>
      </c>
      <c r="F31" s="42" t="s">
        <v>18</v>
      </c>
      <c r="G31" s="18"/>
      <c r="H31" s="291"/>
      <c r="I31" s="291"/>
      <c r="O31" s="19"/>
    </row>
    <row r="32" spans="1:15" ht="22.5" customHeight="1">
      <c r="A32" s="29">
        <v>1</v>
      </c>
      <c r="B32" s="302" t="s">
        <v>507</v>
      </c>
      <c r="C32" s="303"/>
      <c r="D32" s="451"/>
      <c r="E32" s="30"/>
      <c r="F32" s="31">
        <f>ROUNDUP(E32*1.03,-1)</f>
        <v>0</v>
      </c>
      <c r="G32" s="28"/>
      <c r="H32" s="273"/>
      <c r="I32" s="273"/>
      <c r="O32" s="19"/>
    </row>
    <row r="33" spans="1:16" ht="22.5" customHeight="1" thickBot="1">
      <c r="A33" s="29">
        <v>2</v>
      </c>
      <c r="B33" s="274" t="s">
        <v>508</v>
      </c>
      <c r="C33" s="274"/>
      <c r="D33" s="274"/>
      <c r="E33" s="30"/>
      <c r="F33" s="32">
        <f>ROUNDUP(E33*1.03,-1)</f>
        <v>0</v>
      </c>
      <c r="G33" s="1"/>
      <c r="O33" s="19"/>
    </row>
    <row r="34" spans="1:16" ht="22.5" customHeight="1">
      <c r="A34" s="276">
        <f>SUM(F32:F33)</f>
        <v>0</v>
      </c>
      <c r="B34" s="277"/>
      <c r="C34" s="277"/>
      <c r="D34" s="277"/>
      <c r="E34" s="277"/>
      <c r="F34" s="437"/>
      <c r="G34" s="417"/>
      <c r="H34" s="418"/>
      <c r="I34" s="418"/>
      <c r="J34" s="418"/>
      <c r="K34" s="418"/>
      <c r="L34" s="418"/>
      <c r="O34" s="19"/>
    </row>
    <row r="35" spans="1:16" ht="25.5" customHeight="1">
      <c r="A35" s="19"/>
      <c r="B35" s="19"/>
      <c r="C35" s="19"/>
      <c r="D35" s="19"/>
      <c r="E35" s="33"/>
      <c r="F35" s="33"/>
      <c r="K35" s="25"/>
      <c r="L35" s="25"/>
      <c r="O35" s="19"/>
    </row>
    <row r="36" spans="1:16" ht="25.5" customHeight="1" thickBot="1">
      <c r="A36" s="19"/>
      <c r="B36" s="19"/>
      <c r="C36" s="19"/>
      <c r="D36" s="19"/>
      <c r="E36" s="33"/>
      <c r="F36" s="33"/>
      <c r="K36" s="25"/>
      <c r="L36" s="5" t="s">
        <v>56</v>
      </c>
    </row>
    <row r="37" spans="1:16" ht="25.5" customHeight="1" thickTop="1">
      <c r="A37" s="34" t="s">
        <v>5</v>
      </c>
      <c r="B37" s="35" t="s">
        <v>6</v>
      </c>
      <c r="C37" s="293" t="s">
        <v>7</v>
      </c>
      <c r="D37" s="294"/>
      <c r="E37" s="295"/>
      <c r="F37" s="36" t="s">
        <v>8</v>
      </c>
      <c r="G37" s="296" t="s">
        <v>9</v>
      </c>
      <c r="H37" s="297"/>
      <c r="I37" s="297"/>
      <c r="J37" s="297"/>
      <c r="K37" s="298"/>
      <c r="L37" s="9" t="s">
        <v>10</v>
      </c>
    </row>
    <row r="38" spans="1:16" ht="25.5" customHeight="1" thickBot="1">
      <c r="A38" s="37">
        <v>52</v>
      </c>
      <c r="B38" s="38" t="s">
        <v>481</v>
      </c>
      <c r="C38" s="452" t="s">
        <v>509</v>
      </c>
      <c r="D38" s="439"/>
      <c r="E38" s="440"/>
      <c r="F38" s="39" t="s">
        <v>510</v>
      </c>
      <c r="G38" s="308" t="s">
        <v>511</v>
      </c>
      <c r="H38" s="287"/>
      <c r="I38" s="287"/>
      <c r="J38" s="287"/>
      <c r="K38" s="288"/>
      <c r="L38" s="13" t="s">
        <v>512</v>
      </c>
      <c r="P38" s="19"/>
    </row>
    <row r="39" spans="1:16" ht="25.5" customHeight="1" thickTop="1">
      <c r="A39" s="40"/>
      <c r="B39" s="289" t="s">
        <v>16</v>
      </c>
      <c r="C39" s="289"/>
      <c r="D39" s="289"/>
      <c r="E39" s="56" t="s">
        <v>17</v>
      </c>
      <c r="F39" s="42" t="s">
        <v>18</v>
      </c>
      <c r="G39" s="18"/>
      <c r="H39" s="291"/>
      <c r="I39" s="291"/>
      <c r="P39" s="19"/>
    </row>
    <row r="40" spans="1:16" ht="25.5" customHeight="1" thickBot="1">
      <c r="A40" s="29">
        <v>1</v>
      </c>
      <c r="B40" s="302" t="s">
        <v>513</v>
      </c>
      <c r="C40" s="303"/>
      <c r="D40" s="451"/>
      <c r="E40" s="30"/>
      <c r="F40" s="32">
        <f>ROUNDUP(E40*1.03,-1)</f>
        <v>0</v>
      </c>
      <c r="G40" s="28"/>
      <c r="H40" s="273"/>
      <c r="I40" s="273"/>
      <c r="P40" s="19"/>
    </row>
    <row r="41" spans="1:16" ht="25.5" customHeight="1">
      <c r="A41" s="276">
        <f>SUM(F40:F40)</f>
        <v>0</v>
      </c>
      <c r="B41" s="277"/>
      <c r="C41" s="277"/>
      <c r="D41" s="277"/>
      <c r="E41" s="277"/>
      <c r="F41" s="437"/>
      <c r="G41" s="417"/>
      <c r="H41" s="418"/>
      <c r="I41" s="418"/>
      <c r="J41" s="418"/>
      <c r="K41" s="418"/>
      <c r="L41" s="418"/>
      <c r="P41" s="19"/>
    </row>
    <row r="42" spans="1:16" ht="25.5" customHeight="1" thickBot="1">
      <c r="A42" s="44"/>
      <c r="B42" s="44"/>
      <c r="C42" s="44"/>
      <c r="D42" s="44"/>
      <c r="E42" s="45"/>
      <c r="F42" s="45"/>
      <c r="G42" s="46"/>
      <c r="H42" s="46"/>
      <c r="I42" s="46"/>
      <c r="J42" s="46"/>
      <c r="K42" s="26"/>
      <c r="L42" s="26"/>
      <c r="P42" s="19"/>
    </row>
    <row r="43" spans="1:16" ht="14.25" customHeight="1" thickTop="1">
      <c r="A43" s="34" t="s">
        <v>5</v>
      </c>
      <c r="B43" s="35" t="s">
        <v>6</v>
      </c>
      <c r="C43" s="293" t="s">
        <v>7</v>
      </c>
      <c r="D43" s="294"/>
      <c r="E43" s="295"/>
      <c r="F43" s="36" t="s">
        <v>8</v>
      </c>
      <c r="G43" s="296" t="s">
        <v>9</v>
      </c>
      <c r="H43" s="297"/>
      <c r="I43" s="297"/>
      <c r="J43" s="297"/>
      <c r="K43" s="298"/>
      <c r="L43" s="9" t="s">
        <v>10</v>
      </c>
      <c r="P43" s="19"/>
    </row>
    <row r="44" spans="1:16" ht="14.25" customHeight="1" thickBot="1">
      <c r="A44" s="37">
        <v>53</v>
      </c>
      <c r="B44" s="38" t="s">
        <v>481</v>
      </c>
      <c r="C44" s="450" t="s">
        <v>514</v>
      </c>
      <c r="D44" s="350"/>
      <c r="E44" s="351"/>
      <c r="F44" s="51" t="s">
        <v>515</v>
      </c>
      <c r="G44" s="446" t="s">
        <v>516</v>
      </c>
      <c r="H44" s="447"/>
      <c r="I44" s="447"/>
      <c r="J44" s="448"/>
      <c r="K44" s="449"/>
      <c r="L44" s="52" t="s">
        <v>517</v>
      </c>
      <c r="P44" s="19"/>
    </row>
    <row r="45" spans="1:16" ht="22.5" customHeight="1" thickTop="1">
      <c r="A45" s="40"/>
      <c r="B45" s="289" t="s">
        <v>16</v>
      </c>
      <c r="C45" s="289"/>
      <c r="D45" s="289"/>
      <c r="E45" s="56" t="s">
        <v>17</v>
      </c>
      <c r="F45" s="42" t="s">
        <v>18</v>
      </c>
      <c r="G45" s="18"/>
      <c r="H45" s="291"/>
      <c r="I45" s="291"/>
      <c r="P45" s="19"/>
    </row>
    <row r="46" spans="1:16" ht="20.25" customHeight="1">
      <c r="A46" s="29">
        <v>1</v>
      </c>
      <c r="B46" s="292" t="s">
        <v>518</v>
      </c>
      <c r="C46" s="292"/>
      <c r="D46" s="292"/>
      <c r="E46" s="30"/>
      <c r="F46" s="31">
        <f>ROUNDUP(E46*1.03,-1)</f>
        <v>0</v>
      </c>
      <c r="G46" s="28"/>
      <c r="H46" s="273"/>
      <c r="I46" s="273"/>
      <c r="P46" s="19"/>
    </row>
    <row r="47" spans="1:16" ht="25.5" customHeight="1">
      <c r="A47" s="29">
        <v>2</v>
      </c>
      <c r="B47" s="275" t="s">
        <v>519</v>
      </c>
      <c r="C47" s="332"/>
      <c r="D47" s="333"/>
      <c r="E47" s="30"/>
      <c r="F47" s="31">
        <f>ROUNDUP(E47*1.03,-1)</f>
        <v>0</v>
      </c>
      <c r="G47" s="28"/>
      <c r="H47" s="273"/>
      <c r="I47" s="273"/>
      <c r="P47" s="19"/>
    </row>
    <row r="48" spans="1:16" ht="25.5" customHeight="1">
      <c r="A48" s="29">
        <v>3</v>
      </c>
      <c r="B48" s="274" t="s">
        <v>520</v>
      </c>
      <c r="C48" s="274"/>
      <c r="D48" s="274"/>
      <c r="E48" s="30"/>
      <c r="F48" s="31">
        <f>ROUNDUP(E48*1.03,-1)</f>
        <v>0</v>
      </c>
      <c r="G48" s="1"/>
    </row>
    <row r="49" spans="1:12" ht="25.5" customHeight="1" thickBot="1">
      <c r="A49" s="29">
        <v>4</v>
      </c>
      <c r="B49" s="274"/>
      <c r="C49" s="274"/>
      <c r="D49" s="274"/>
      <c r="E49" s="30"/>
      <c r="F49" s="32">
        <f>ROUNDUP(E49*1.03,-1)</f>
        <v>0</v>
      </c>
      <c r="G49" s="1"/>
    </row>
    <row r="50" spans="1:12" ht="25.5" customHeight="1">
      <c r="A50" s="276">
        <f>SUM(F46:F49)</f>
        <v>0</v>
      </c>
      <c r="B50" s="277"/>
      <c r="C50" s="277"/>
      <c r="D50" s="277"/>
      <c r="E50" s="277"/>
      <c r="F50" s="437"/>
      <c r="G50" s="417"/>
      <c r="H50" s="418"/>
      <c r="I50" s="418"/>
      <c r="J50" s="418"/>
      <c r="K50" s="418"/>
      <c r="L50" s="418"/>
    </row>
    <row r="51" spans="1:12" ht="25.5" customHeight="1" thickBot="1">
      <c r="A51" s="19"/>
      <c r="B51" s="19"/>
      <c r="C51" s="19"/>
      <c r="D51" s="19"/>
      <c r="E51" s="33"/>
      <c r="F51" s="33"/>
      <c r="K51" s="25"/>
      <c r="L51" s="25"/>
    </row>
    <row r="52" spans="1:12" ht="14.25" customHeight="1" thickTop="1">
      <c r="A52" s="34" t="s">
        <v>5</v>
      </c>
      <c r="B52" s="35" t="s">
        <v>6</v>
      </c>
      <c r="C52" s="293" t="s">
        <v>7</v>
      </c>
      <c r="D52" s="294"/>
      <c r="E52" s="295"/>
      <c r="F52" s="36" t="s">
        <v>8</v>
      </c>
      <c r="G52" s="296" t="s">
        <v>9</v>
      </c>
      <c r="H52" s="297"/>
      <c r="I52" s="297"/>
      <c r="J52" s="297"/>
      <c r="K52" s="298"/>
      <c r="L52" s="9" t="s">
        <v>10</v>
      </c>
    </row>
    <row r="53" spans="1:12" ht="14.25" customHeight="1" thickBot="1">
      <c r="A53" s="37">
        <v>54</v>
      </c>
      <c r="B53" s="38" t="s">
        <v>481</v>
      </c>
      <c r="C53" s="438" t="s">
        <v>521</v>
      </c>
      <c r="D53" s="439"/>
      <c r="E53" s="440"/>
      <c r="F53" s="51" t="s">
        <v>522</v>
      </c>
      <c r="G53" s="446" t="s">
        <v>523</v>
      </c>
      <c r="H53" s="447"/>
      <c r="I53" s="447"/>
      <c r="J53" s="448"/>
      <c r="K53" s="449"/>
      <c r="L53" s="52" t="s">
        <v>524</v>
      </c>
    </row>
    <row r="54" spans="1:12" ht="22.5" customHeight="1" thickTop="1">
      <c r="A54" s="40"/>
      <c r="B54" s="289" t="s">
        <v>16</v>
      </c>
      <c r="C54" s="289"/>
      <c r="D54" s="289"/>
      <c r="E54" s="56" t="s">
        <v>17</v>
      </c>
      <c r="F54" s="42" t="s">
        <v>18</v>
      </c>
      <c r="G54" s="18"/>
      <c r="H54" s="291"/>
      <c r="I54" s="291"/>
    </row>
    <row r="55" spans="1:12" ht="22.5" customHeight="1">
      <c r="A55" s="29">
        <v>1</v>
      </c>
      <c r="B55" s="292" t="s">
        <v>525</v>
      </c>
      <c r="C55" s="292"/>
      <c r="D55" s="292"/>
      <c r="E55" s="30"/>
      <c r="F55" s="31">
        <f>ROUNDUP(E55*1.03,-1)</f>
        <v>0</v>
      </c>
      <c r="G55" s="28"/>
      <c r="H55" s="273"/>
      <c r="I55" s="273"/>
    </row>
    <row r="56" spans="1:12" ht="25.5" customHeight="1" thickBot="1">
      <c r="A56" s="29">
        <v>2</v>
      </c>
      <c r="B56" s="274" t="s">
        <v>526</v>
      </c>
      <c r="C56" s="274"/>
      <c r="D56" s="274"/>
      <c r="E56" s="30"/>
      <c r="F56" s="32">
        <f>ROUNDUP(E56*1.03,-1)</f>
        <v>0</v>
      </c>
      <c r="G56" s="28"/>
      <c r="H56" s="273"/>
      <c r="I56" s="273"/>
    </row>
    <row r="57" spans="1:12" ht="25.5" customHeight="1">
      <c r="A57" s="276">
        <f>SUM(F55:F56)</f>
        <v>0</v>
      </c>
      <c r="B57" s="277"/>
      <c r="C57" s="277"/>
      <c r="D57" s="277"/>
      <c r="E57" s="277"/>
      <c r="F57" s="437"/>
      <c r="G57" s="417"/>
      <c r="H57" s="418"/>
      <c r="I57" s="418"/>
      <c r="J57" s="418"/>
      <c r="K57" s="418"/>
      <c r="L57" s="418"/>
    </row>
    <row r="58" spans="1:12" ht="25.5" customHeight="1" thickBot="1">
      <c r="A58" s="19"/>
      <c r="B58" s="19"/>
      <c r="C58" s="19"/>
      <c r="D58" s="19"/>
      <c r="E58" s="33"/>
      <c r="F58" s="33"/>
      <c r="K58" s="25"/>
      <c r="L58" s="25"/>
    </row>
    <row r="59" spans="1:12" ht="14.25" customHeight="1" thickTop="1">
      <c r="A59" s="34" t="s">
        <v>5</v>
      </c>
      <c r="B59" s="35" t="s">
        <v>6</v>
      </c>
      <c r="C59" s="293" t="s">
        <v>7</v>
      </c>
      <c r="D59" s="294"/>
      <c r="E59" s="295"/>
      <c r="F59" s="36" t="s">
        <v>8</v>
      </c>
      <c r="G59" s="296" t="s">
        <v>9</v>
      </c>
      <c r="H59" s="297"/>
      <c r="I59" s="297"/>
      <c r="J59" s="297"/>
      <c r="K59" s="298"/>
      <c r="L59" s="9" t="s">
        <v>10</v>
      </c>
    </row>
    <row r="60" spans="1:12" ht="14.25" customHeight="1" thickBot="1">
      <c r="A60" s="37">
        <v>55</v>
      </c>
      <c r="B60" s="38" t="s">
        <v>481</v>
      </c>
      <c r="C60" s="349" t="s">
        <v>527</v>
      </c>
      <c r="D60" s="350"/>
      <c r="E60" s="351"/>
      <c r="F60" s="51" t="s">
        <v>528</v>
      </c>
      <c r="G60" s="442" t="s">
        <v>529</v>
      </c>
      <c r="H60" s="443"/>
      <c r="I60" s="443"/>
      <c r="J60" s="444"/>
      <c r="K60" s="445"/>
      <c r="L60" s="52" t="s">
        <v>530</v>
      </c>
    </row>
    <row r="61" spans="1:12" ht="22.5" customHeight="1" thickTop="1" thickBot="1">
      <c r="A61" s="40"/>
      <c r="B61" s="289" t="s">
        <v>16</v>
      </c>
      <c r="C61" s="289"/>
      <c r="D61" s="289"/>
      <c r="E61" s="56" t="s">
        <v>17</v>
      </c>
      <c r="F61" s="147" t="s">
        <v>18</v>
      </c>
      <c r="G61" s="18"/>
      <c r="H61" s="291"/>
      <c r="I61" s="291"/>
    </row>
    <row r="62" spans="1:12" ht="23.25" customHeight="1" thickBot="1">
      <c r="A62" s="148">
        <v>1</v>
      </c>
      <c r="B62" s="441" t="s">
        <v>531</v>
      </c>
      <c r="C62" s="441"/>
      <c r="D62" s="441"/>
      <c r="E62" s="149"/>
      <c r="F62" s="150">
        <f>ROUNDUP(E62*1.03,-1)</f>
        <v>0</v>
      </c>
      <c r="G62" s="28"/>
      <c r="H62" s="273"/>
      <c r="I62" s="273"/>
    </row>
    <row r="63" spans="1:12" ht="25.5" customHeight="1">
      <c r="A63" s="276">
        <f>SUM(F62:F62)</f>
        <v>0</v>
      </c>
      <c r="B63" s="277"/>
      <c r="C63" s="277"/>
      <c r="D63" s="277"/>
      <c r="E63" s="277"/>
      <c r="F63" s="437"/>
      <c r="G63" s="118"/>
      <c r="H63" s="119"/>
      <c r="I63" s="119"/>
      <c r="J63" s="119"/>
    </row>
    <row r="64" spans="1:12" ht="25.5" customHeight="1">
      <c r="A64" s="19"/>
      <c r="B64" s="19"/>
      <c r="C64" s="19"/>
      <c r="D64" s="19"/>
      <c r="E64" s="19"/>
      <c r="F64" s="19"/>
      <c r="K64" s="119"/>
      <c r="L64" s="119"/>
    </row>
    <row r="65" spans="1:6" ht="25.5" customHeight="1">
      <c r="A65" s="327" t="s">
        <v>55</v>
      </c>
      <c r="B65" s="327"/>
      <c r="C65" s="327"/>
      <c r="D65" s="327"/>
      <c r="E65" s="276">
        <f>SUM(A63,A57,A50,A41,A34,A27)</f>
        <v>0</v>
      </c>
      <c r="F65" s="328"/>
    </row>
    <row r="66" spans="1:6" ht="14.25" customHeight="1">
      <c r="A66" s="19"/>
      <c r="B66" s="19"/>
      <c r="C66" s="19"/>
      <c r="D66" s="19"/>
      <c r="E66" s="19"/>
      <c r="F66" s="19"/>
    </row>
    <row r="67" spans="1:6" ht="25.5" customHeight="1"/>
  </sheetData>
  <mergeCells count="98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25:D25"/>
    <mergeCell ref="B17:D17"/>
    <mergeCell ref="H17:I17"/>
    <mergeCell ref="B18:D18"/>
    <mergeCell ref="H18:I18"/>
    <mergeCell ref="B19:D19"/>
    <mergeCell ref="B20:D20"/>
    <mergeCell ref="B21:D21"/>
    <mergeCell ref="B22:D22"/>
    <mergeCell ref="H22:J22"/>
    <mergeCell ref="B23:D23"/>
    <mergeCell ref="B24:D24"/>
    <mergeCell ref="A34:F34"/>
    <mergeCell ref="G34:L34"/>
    <mergeCell ref="B26:D26"/>
    <mergeCell ref="A27:F27"/>
    <mergeCell ref="G27:L27"/>
    <mergeCell ref="C29:E29"/>
    <mergeCell ref="G29:K29"/>
    <mergeCell ref="C30:E30"/>
    <mergeCell ref="G30:K30"/>
    <mergeCell ref="B31:D31"/>
    <mergeCell ref="H31:I31"/>
    <mergeCell ref="B32:D32"/>
    <mergeCell ref="H32:I32"/>
    <mergeCell ref="B33:D33"/>
    <mergeCell ref="C37:E37"/>
    <mergeCell ref="G37:K37"/>
    <mergeCell ref="C38:E38"/>
    <mergeCell ref="G38:K38"/>
    <mergeCell ref="B39:D39"/>
    <mergeCell ref="H39:I39"/>
    <mergeCell ref="B40:D40"/>
    <mergeCell ref="H40:I40"/>
    <mergeCell ref="A41:F41"/>
    <mergeCell ref="G41:L41"/>
    <mergeCell ref="C43:E43"/>
    <mergeCell ref="G43:K43"/>
    <mergeCell ref="C44:E44"/>
    <mergeCell ref="G44:K44"/>
    <mergeCell ref="B45:D45"/>
    <mergeCell ref="H45:I45"/>
    <mergeCell ref="B46:D46"/>
    <mergeCell ref="H46:I46"/>
    <mergeCell ref="B47:D47"/>
    <mergeCell ref="H47:I47"/>
    <mergeCell ref="B48:D48"/>
    <mergeCell ref="B49:D49"/>
    <mergeCell ref="A50:F50"/>
    <mergeCell ref="G50:L50"/>
    <mergeCell ref="C52:E52"/>
    <mergeCell ref="G52:K52"/>
    <mergeCell ref="C53:E53"/>
    <mergeCell ref="G53:K53"/>
    <mergeCell ref="B54:D54"/>
    <mergeCell ref="H54:I54"/>
    <mergeCell ref="B55:D55"/>
    <mergeCell ref="H55:I55"/>
    <mergeCell ref="B56:D56"/>
    <mergeCell ref="H56:I56"/>
    <mergeCell ref="A57:F57"/>
    <mergeCell ref="G57:L57"/>
    <mergeCell ref="C59:E59"/>
    <mergeCell ref="G59:K59"/>
    <mergeCell ref="C60:E60"/>
    <mergeCell ref="G60:K60"/>
    <mergeCell ref="B61:D61"/>
    <mergeCell ref="H61:I61"/>
    <mergeCell ref="B62:D62"/>
    <mergeCell ref="H62:I62"/>
    <mergeCell ref="A63:F63"/>
    <mergeCell ref="A65:D65"/>
    <mergeCell ref="E65:F65"/>
  </mergeCells>
  <phoneticPr fontId="4"/>
  <pageMargins left="0.78740157480314965" right="0.78740157480314965" top="0.39370078740157483" bottom="0.39370078740157483" header="0.51181102362204722" footer="0.51181102362204722"/>
  <pageSetup paperSize="9" orientation="portrait" horizontalDpi="300" verticalDpi="300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E697-682F-49E6-9FB1-9C2E2BA439B2}">
  <sheetPr>
    <tabColor theme="9"/>
  </sheetPr>
  <dimension ref="A1:P51"/>
  <sheetViews>
    <sheetView zoomScaleNormal="100" workbookViewId="0">
      <selection sqref="A1:L1"/>
    </sheetView>
  </sheetViews>
  <sheetFormatPr defaultRowHeight="13.5"/>
  <cols>
    <col min="1" max="1" width="4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6" ht="21" customHeight="1">
      <c r="A1" s="323" t="s">
        <v>176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6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6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6" ht="15.7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2</v>
      </c>
      <c r="K4" s="267"/>
      <c r="L4" s="268"/>
    </row>
    <row r="5" spans="1:16" ht="45" customHeight="1">
      <c r="A5" s="325" t="s">
        <v>3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</row>
    <row r="6" spans="1:16" ht="15.7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56</v>
      </c>
      <c r="P6" s="19"/>
    </row>
    <row r="7" spans="1:16" ht="15.7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  <c r="P7" s="19"/>
    </row>
    <row r="8" spans="1:16" ht="15.75" customHeight="1" thickBot="1">
      <c r="A8" s="10">
        <v>7</v>
      </c>
      <c r="B8" s="54" t="s">
        <v>11</v>
      </c>
      <c r="C8" s="334" t="s">
        <v>57</v>
      </c>
      <c r="D8" s="335"/>
      <c r="E8" s="336"/>
      <c r="F8" s="55" t="s">
        <v>58</v>
      </c>
      <c r="G8" s="285" t="s">
        <v>59</v>
      </c>
      <c r="H8" s="286"/>
      <c r="I8" s="286"/>
      <c r="J8" s="287"/>
      <c r="K8" s="288"/>
      <c r="L8" s="52" t="s">
        <v>60</v>
      </c>
      <c r="P8" s="19"/>
    </row>
    <row r="9" spans="1:16" ht="15.75" customHeight="1" thickTop="1">
      <c r="A9" s="40"/>
      <c r="B9" s="289" t="s">
        <v>16</v>
      </c>
      <c r="C9" s="289"/>
      <c r="D9" s="289"/>
      <c r="E9" s="56" t="s">
        <v>61</v>
      </c>
      <c r="F9" s="42" t="s">
        <v>18</v>
      </c>
      <c r="G9" s="18"/>
      <c r="H9" s="291"/>
      <c r="I9" s="291"/>
      <c r="P9" s="19"/>
    </row>
    <row r="10" spans="1:16" ht="15.75" customHeight="1">
      <c r="A10" s="29">
        <v>1</v>
      </c>
      <c r="B10" s="292" t="s">
        <v>62</v>
      </c>
      <c r="C10" s="292"/>
      <c r="D10" s="292"/>
      <c r="E10" s="30"/>
      <c r="F10" s="31">
        <f>ROUNDUP(E10*1.03,-1)</f>
        <v>0</v>
      </c>
      <c r="G10" s="28"/>
      <c r="H10" s="273"/>
      <c r="I10" s="273"/>
      <c r="P10" s="19"/>
    </row>
    <row r="11" spans="1:16" ht="15.75" customHeight="1">
      <c r="A11" s="29">
        <v>2</v>
      </c>
      <c r="B11" s="271" t="s">
        <v>63</v>
      </c>
      <c r="C11" s="272"/>
      <c r="D11" s="329"/>
      <c r="E11" s="30"/>
      <c r="F11" s="31">
        <f>ROUNDUP(E11*1.03,-1)</f>
        <v>0</v>
      </c>
      <c r="G11" s="28"/>
      <c r="H11" s="273"/>
      <c r="I11" s="273"/>
      <c r="P11" s="19"/>
    </row>
    <row r="12" spans="1:16" ht="15.75" customHeight="1">
      <c r="A12" s="29">
        <v>3</v>
      </c>
      <c r="B12" s="271" t="s">
        <v>64</v>
      </c>
      <c r="C12" s="272"/>
      <c r="D12" s="329"/>
      <c r="E12" s="30"/>
      <c r="F12" s="31">
        <f>ROUNDUP(E12*1.03,-1)</f>
        <v>0</v>
      </c>
      <c r="G12" s="28"/>
      <c r="H12" s="273"/>
      <c r="I12" s="273"/>
      <c r="P12" s="19"/>
    </row>
    <row r="13" spans="1:16" ht="15.75" customHeight="1">
      <c r="A13" s="29">
        <v>4</v>
      </c>
      <c r="B13" s="274" t="s">
        <v>65</v>
      </c>
      <c r="C13" s="274"/>
      <c r="D13" s="274"/>
      <c r="E13" s="30"/>
      <c r="F13" s="31">
        <f>ROUNDUP(E13*1.03,-1)</f>
        <v>0</v>
      </c>
      <c r="G13" s="1"/>
      <c r="P13" s="19"/>
    </row>
    <row r="14" spans="1:16" ht="15.75" customHeight="1" thickBot="1">
      <c r="A14" s="29">
        <v>5</v>
      </c>
      <c r="B14" s="274" t="s">
        <v>57</v>
      </c>
      <c r="C14" s="274"/>
      <c r="D14" s="274"/>
      <c r="E14" s="30"/>
      <c r="F14" s="32">
        <f>ROUNDUP(E14*1.03,-1)</f>
        <v>0</v>
      </c>
      <c r="G14" s="1"/>
      <c r="P14" s="19"/>
    </row>
    <row r="15" spans="1:16" ht="15.75" customHeight="1">
      <c r="A15" s="276">
        <f>SUM(F10:F14)</f>
        <v>0</v>
      </c>
      <c r="B15" s="277"/>
      <c r="C15" s="277"/>
      <c r="D15" s="277"/>
      <c r="E15" s="277"/>
      <c r="F15" s="279"/>
      <c r="G15" s="280"/>
      <c r="H15" s="281"/>
      <c r="I15" s="281"/>
      <c r="J15" s="281"/>
      <c r="K15" s="281"/>
      <c r="L15" s="281"/>
      <c r="P15" s="19"/>
    </row>
    <row r="16" spans="1:16" ht="6.75" customHeight="1" thickBot="1">
      <c r="A16" s="19"/>
      <c r="B16" s="19"/>
      <c r="C16" s="19"/>
      <c r="D16" s="19"/>
      <c r="E16" s="33"/>
      <c r="F16" s="33"/>
      <c r="K16" s="25"/>
      <c r="L16" s="25"/>
      <c r="P16" s="19"/>
    </row>
    <row r="17" spans="1:16" ht="15.75" customHeight="1" thickTop="1">
      <c r="A17" s="34" t="s">
        <v>5</v>
      </c>
      <c r="B17" s="35" t="s">
        <v>6</v>
      </c>
      <c r="C17" s="293" t="s">
        <v>7</v>
      </c>
      <c r="D17" s="294"/>
      <c r="E17" s="295"/>
      <c r="F17" s="36" t="s">
        <v>8</v>
      </c>
      <c r="G17" s="296" t="s">
        <v>9</v>
      </c>
      <c r="H17" s="297"/>
      <c r="I17" s="297"/>
      <c r="J17" s="297"/>
      <c r="K17" s="298"/>
      <c r="L17" s="9" t="s">
        <v>10</v>
      </c>
      <c r="P17" s="19"/>
    </row>
    <row r="18" spans="1:16" ht="15.75" customHeight="1" thickBot="1">
      <c r="A18" s="37">
        <v>8</v>
      </c>
      <c r="B18" s="57" t="s">
        <v>11</v>
      </c>
      <c r="C18" s="282" t="s">
        <v>66</v>
      </c>
      <c r="D18" s="283"/>
      <c r="E18" s="330"/>
      <c r="F18" s="51" t="s">
        <v>67</v>
      </c>
      <c r="G18" s="285" t="s">
        <v>68</v>
      </c>
      <c r="H18" s="286"/>
      <c r="I18" s="286"/>
      <c r="J18" s="287"/>
      <c r="K18" s="288"/>
      <c r="L18" s="52" t="s">
        <v>69</v>
      </c>
      <c r="P18" s="19"/>
    </row>
    <row r="19" spans="1:16" ht="15.75" customHeight="1" thickTop="1">
      <c r="A19" s="40"/>
      <c r="B19" s="289" t="s">
        <v>16</v>
      </c>
      <c r="C19" s="289"/>
      <c r="D19" s="289"/>
      <c r="E19" s="56" t="s">
        <v>61</v>
      </c>
      <c r="F19" s="42" t="s">
        <v>18</v>
      </c>
      <c r="G19" s="18"/>
      <c r="H19" s="291"/>
      <c r="I19" s="291"/>
      <c r="P19" s="19"/>
    </row>
    <row r="20" spans="1:16" ht="15.75" customHeight="1">
      <c r="A20" s="29">
        <v>1</v>
      </c>
      <c r="B20" s="292" t="s">
        <v>70</v>
      </c>
      <c r="C20" s="292"/>
      <c r="D20" s="292"/>
      <c r="E20" s="43"/>
      <c r="F20" s="31">
        <f>ROUNDUP(E20*1.03,-1)</f>
        <v>0</v>
      </c>
      <c r="G20" s="28"/>
      <c r="H20" s="273"/>
      <c r="I20" s="273"/>
      <c r="P20" s="19"/>
    </row>
    <row r="21" spans="1:16" ht="15.75" customHeight="1">
      <c r="A21" s="29">
        <v>2</v>
      </c>
      <c r="B21" s="271" t="s">
        <v>71</v>
      </c>
      <c r="C21" s="272"/>
      <c r="D21" s="329"/>
      <c r="E21" s="43"/>
      <c r="F21" s="31">
        <f>ROUNDUP(E21*1.03,-1)</f>
        <v>0</v>
      </c>
      <c r="G21" s="28"/>
      <c r="H21" s="273"/>
      <c r="I21" s="273"/>
      <c r="P21" s="19"/>
    </row>
    <row r="22" spans="1:16" ht="15.75" customHeight="1">
      <c r="A22" s="29">
        <v>3</v>
      </c>
      <c r="B22" s="274" t="s">
        <v>72</v>
      </c>
      <c r="C22" s="274"/>
      <c r="D22" s="274"/>
      <c r="E22" s="43"/>
      <c r="F22" s="31">
        <f>ROUNDUP(E22*1.03,-1)</f>
        <v>0</v>
      </c>
      <c r="G22" s="1"/>
      <c r="P22" s="19"/>
    </row>
    <row r="23" spans="1:16" ht="15.75" customHeight="1" thickBot="1">
      <c r="A23" s="29">
        <v>4</v>
      </c>
      <c r="B23" s="274" t="s">
        <v>66</v>
      </c>
      <c r="C23" s="274"/>
      <c r="D23" s="274"/>
      <c r="E23" s="43"/>
      <c r="F23" s="32">
        <f>ROUNDUP(E23*1.03,-1)</f>
        <v>0</v>
      </c>
      <c r="G23" s="1"/>
      <c r="P23" s="19"/>
    </row>
    <row r="24" spans="1:16" ht="15.75" customHeight="1">
      <c r="A24" s="276">
        <f>SUM(F20:F23)</f>
        <v>0</v>
      </c>
      <c r="B24" s="277"/>
      <c r="C24" s="277"/>
      <c r="D24" s="277"/>
      <c r="E24" s="277"/>
      <c r="F24" s="279"/>
      <c r="G24" s="280"/>
      <c r="H24" s="281"/>
      <c r="I24" s="281"/>
      <c r="J24" s="281"/>
      <c r="K24" s="281"/>
      <c r="L24" s="281"/>
      <c r="P24" s="19"/>
    </row>
    <row r="25" spans="1:16" ht="6" customHeight="1" thickBot="1">
      <c r="A25" s="19"/>
      <c r="B25" s="19"/>
      <c r="C25" s="19"/>
      <c r="D25" s="19"/>
      <c r="E25" s="33"/>
      <c r="F25" s="33"/>
      <c r="K25" s="25"/>
      <c r="L25" s="25"/>
    </row>
    <row r="26" spans="1:16" ht="15.75" customHeight="1" thickTop="1">
      <c r="A26" s="34" t="s">
        <v>5</v>
      </c>
      <c r="B26" s="35" t="s">
        <v>6</v>
      </c>
      <c r="C26" s="293" t="s">
        <v>7</v>
      </c>
      <c r="D26" s="294"/>
      <c r="E26" s="295"/>
      <c r="F26" s="36" t="s">
        <v>8</v>
      </c>
      <c r="G26" s="296" t="s">
        <v>9</v>
      </c>
      <c r="H26" s="297"/>
      <c r="I26" s="297"/>
      <c r="J26" s="297"/>
      <c r="K26" s="298"/>
      <c r="L26" s="9" t="s">
        <v>10</v>
      </c>
      <c r="O26" s="19"/>
    </row>
    <row r="27" spans="1:16" s="58" customFormat="1" ht="15.75" customHeight="1" thickBot="1">
      <c r="A27" s="37">
        <v>9</v>
      </c>
      <c r="B27" s="57" t="s">
        <v>11</v>
      </c>
      <c r="C27" s="282" t="s">
        <v>73</v>
      </c>
      <c r="D27" s="283"/>
      <c r="E27" s="330"/>
      <c r="F27" s="51" t="s">
        <v>74</v>
      </c>
      <c r="G27" s="285" t="s">
        <v>75</v>
      </c>
      <c r="H27" s="286"/>
      <c r="I27" s="286"/>
      <c r="J27" s="287"/>
      <c r="K27" s="288"/>
      <c r="L27" s="52" t="s">
        <v>76</v>
      </c>
    </row>
    <row r="28" spans="1:16" ht="15.75" customHeight="1" thickTop="1">
      <c r="A28" s="40"/>
      <c r="B28" s="289" t="s">
        <v>16</v>
      </c>
      <c r="C28" s="289"/>
      <c r="D28" s="289"/>
      <c r="E28" s="59" t="s">
        <v>61</v>
      </c>
      <c r="F28" s="42" t="s">
        <v>18</v>
      </c>
      <c r="G28" s="18"/>
      <c r="H28" s="291"/>
      <c r="I28" s="291"/>
      <c r="O28" s="19"/>
    </row>
    <row r="29" spans="1:16" ht="17.25" customHeight="1">
      <c r="A29" s="29">
        <v>1</v>
      </c>
      <c r="B29" s="275" t="s">
        <v>77</v>
      </c>
      <c r="C29" s="332"/>
      <c r="D29" s="333"/>
      <c r="E29" s="43"/>
      <c r="F29" s="31">
        <f>ROUNDUP(E29*1.03,-1)</f>
        <v>0</v>
      </c>
      <c r="G29" s="28"/>
      <c r="H29" s="273"/>
      <c r="I29" s="273"/>
    </row>
    <row r="30" spans="1:16" ht="15.75" customHeight="1">
      <c r="A30" s="29">
        <v>2</v>
      </c>
      <c r="B30" s="274" t="s">
        <v>78</v>
      </c>
      <c r="C30" s="274"/>
      <c r="D30" s="274"/>
      <c r="E30" s="43"/>
      <c r="F30" s="31">
        <f>ROUNDUP(E30*1.03,-1)</f>
        <v>0</v>
      </c>
      <c r="G30" s="28"/>
      <c r="H30" s="273"/>
      <c r="I30" s="273"/>
    </row>
    <row r="31" spans="1:16" ht="15.75" customHeight="1" thickBot="1">
      <c r="A31" s="29">
        <v>3</v>
      </c>
      <c r="B31" s="274" t="s">
        <v>79</v>
      </c>
      <c r="C31" s="274"/>
      <c r="D31" s="274"/>
      <c r="E31" s="43"/>
      <c r="F31" s="32">
        <f>ROUNDUP(E31*1.03,-1)</f>
        <v>0</v>
      </c>
    </row>
    <row r="32" spans="1:16" ht="15.75" customHeight="1">
      <c r="A32" s="327">
        <f>SUM(F29:F31)</f>
        <v>0</v>
      </c>
      <c r="B32" s="327"/>
      <c r="C32" s="327"/>
      <c r="D32" s="327"/>
      <c r="E32" s="327"/>
      <c r="F32" s="289"/>
      <c r="G32" s="281"/>
      <c r="H32" s="281"/>
      <c r="I32" s="281"/>
      <c r="J32" s="281"/>
      <c r="K32" s="281"/>
      <c r="L32" s="281"/>
    </row>
    <row r="33" spans="1:12" ht="7.5" customHeight="1" thickBot="1">
      <c r="A33" s="44"/>
      <c r="B33" s="44"/>
      <c r="C33" s="44"/>
      <c r="D33" s="44"/>
      <c r="E33" s="45"/>
      <c r="F33" s="45"/>
      <c r="G33" s="46"/>
      <c r="H33" s="46"/>
      <c r="I33" s="46"/>
      <c r="J33" s="46"/>
      <c r="K33" s="26"/>
      <c r="L33" s="26"/>
    </row>
    <row r="34" spans="1:12" ht="15.75" customHeight="1" thickTop="1">
      <c r="A34" s="34" t="s">
        <v>5</v>
      </c>
      <c r="B34" s="35" t="s">
        <v>6</v>
      </c>
      <c r="C34" s="293" t="s">
        <v>7</v>
      </c>
      <c r="D34" s="294"/>
      <c r="E34" s="295"/>
      <c r="F34" s="36" t="s">
        <v>8</v>
      </c>
      <c r="G34" s="296" t="s">
        <v>9</v>
      </c>
      <c r="H34" s="297"/>
      <c r="I34" s="297"/>
      <c r="J34" s="297"/>
      <c r="K34" s="298"/>
      <c r="L34" s="9" t="s">
        <v>10</v>
      </c>
    </row>
    <row r="35" spans="1:12" ht="15.75" customHeight="1" thickBot="1">
      <c r="A35" s="37">
        <v>10</v>
      </c>
      <c r="B35" s="57" t="s">
        <v>11</v>
      </c>
      <c r="C35" s="282" t="s">
        <v>80</v>
      </c>
      <c r="D35" s="283"/>
      <c r="E35" s="330"/>
      <c r="F35" s="51" t="s">
        <v>81</v>
      </c>
      <c r="G35" s="285" t="s">
        <v>82</v>
      </c>
      <c r="H35" s="286"/>
      <c r="I35" s="286"/>
      <c r="J35" s="287"/>
      <c r="K35" s="288"/>
      <c r="L35" s="52" t="s">
        <v>83</v>
      </c>
    </row>
    <row r="36" spans="1:12" ht="15.75" customHeight="1" thickTop="1">
      <c r="A36" s="40"/>
      <c r="B36" s="289" t="s">
        <v>16</v>
      </c>
      <c r="C36" s="289"/>
      <c r="D36" s="289"/>
      <c r="E36" s="56" t="s">
        <v>61</v>
      </c>
      <c r="F36" s="42" t="s">
        <v>18</v>
      </c>
      <c r="G36" s="18"/>
      <c r="H36" s="291"/>
      <c r="I36" s="291"/>
    </row>
    <row r="37" spans="1:12" ht="15.75" customHeight="1">
      <c r="A37" s="29">
        <v>1</v>
      </c>
      <c r="B37" s="331" t="s">
        <v>84</v>
      </c>
      <c r="C37" s="292"/>
      <c r="D37" s="292"/>
      <c r="E37" s="43"/>
      <c r="F37" s="31">
        <f>ROUNDUP(E37*1.03,-1)</f>
        <v>0</v>
      </c>
      <c r="G37" s="28"/>
      <c r="H37" s="273"/>
      <c r="I37" s="273"/>
    </row>
    <row r="38" spans="1:12" ht="15.75" customHeight="1">
      <c r="A38" s="29">
        <v>2</v>
      </c>
      <c r="B38" s="292" t="s">
        <v>85</v>
      </c>
      <c r="C38" s="292"/>
      <c r="D38" s="292"/>
      <c r="E38" s="30"/>
      <c r="F38" s="31">
        <f>ROUNDUP(E38*1.03,-1)</f>
        <v>0</v>
      </c>
      <c r="G38" s="28"/>
      <c r="H38" s="273"/>
      <c r="I38" s="273"/>
    </row>
    <row r="39" spans="1:12" ht="15.75" customHeight="1" thickBot="1">
      <c r="A39" s="29">
        <v>3</v>
      </c>
      <c r="B39" s="274" t="s">
        <v>86</v>
      </c>
      <c r="C39" s="274"/>
      <c r="D39" s="274"/>
      <c r="E39" s="30"/>
      <c r="F39" s="32">
        <f>ROUNDUP(E39*1.03,-1)</f>
        <v>0</v>
      </c>
      <c r="G39" s="1"/>
    </row>
    <row r="40" spans="1:12" ht="15.75" customHeight="1">
      <c r="A40" s="276">
        <f>SUM(F37:F39)</f>
        <v>0</v>
      </c>
      <c r="B40" s="277"/>
      <c r="C40" s="277"/>
      <c r="D40" s="277"/>
      <c r="E40" s="277"/>
      <c r="F40" s="279"/>
      <c r="G40" s="280"/>
      <c r="H40" s="281"/>
      <c r="I40" s="281"/>
      <c r="J40" s="281"/>
      <c r="K40" s="281"/>
      <c r="L40" s="281"/>
    </row>
    <row r="41" spans="1:12" ht="12" customHeight="1" thickBot="1">
      <c r="A41" s="19"/>
      <c r="B41" s="19"/>
      <c r="C41" s="19"/>
      <c r="D41" s="19"/>
      <c r="E41" s="33"/>
      <c r="F41" s="33"/>
      <c r="K41" s="25"/>
      <c r="L41" s="25"/>
    </row>
    <row r="42" spans="1:12" ht="15.75" customHeight="1" thickTop="1">
      <c r="A42" s="34" t="s">
        <v>5</v>
      </c>
      <c r="B42" s="35" t="s">
        <v>6</v>
      </c>
      <c r="C42" s="293" t="s">
        <v>7</v>
      </c>
      <c r="D42" s="294"/>
      <c r="E42" s="295"/>
      <c r="F42" s="36" t="s">
        <v>8</v>
      </c>
      <c r="G42" s="296" t="s">
        <v>9</v>
      </c>
      <c r="H42" s="297"/>
      <c r="I42" s="297"/>
      <c r="J42" s="297"/>
      <c r="K42" s="298"/>
      <c r="L42" s="9" t="s">
        <v>10</v>
      </c>
    </row>
    <row r="43" spans="1:12" ht="15.75" customHeight="1" thickBot="1">
      <c r="A43" s="37">
        <v>11</v>
      </c>
      <c r="B43" s="57" t="s">
        <v>11</v>
      </c>
      <c r="C43" s="282" t="s">
        <v>87</v>
      </c>
      <c r="D43" s="283"/>
      <c r="E43" s="330"/>
      <c r="F43" s="51" t="s">
        <v>88</v>
      </c>
      <c r="G43" s="285" t="s">
        <v>89</v>
      </c>
      <c r="H43" s="286"/>
      <c r="I43" s="286"/>
      <c r="J43" s="287"/>
      <c r="K43" s="288"/>
      <c r="L43" s="52" t="s">
        <v>90</v>
      </c>
    </row>
    <row r="44" spans="1:12" ht="15.75" customHeight="1" thickTop="1">
      <c r="A44" s="40"/>
      <c r="B44" s="289" t="s">
        <v>16</v>
      </c>
      <c r="C44" s="289"/>
      <c r="D44" s="289"/>
      <c r="E44" s="56" t="s">
        <v>61</v>
      </c>
      <c r="F44" s="42" t="s">
        <v>18</v>
      </c>
      <c r="G44" s="18"/>
      <c r="H44" s="291"/>
      <c r="I44" s="291"/>
    </row>
    <row r="45" spans="1:12" ht="15.75" customHeight="1">
      <c r="A45" s="29">
        <v>1</v>
      </c>
      <c r="B45" s="292" t="s">
        <v>91</v>
      </c>
      <c r="C45" s="292"/>
      <c r="D45" s="292"/>
      <c r="E45" s="30"/>
      <c r="F45" s="31">
        <f>ROUNDUP(E45*1.03,-1)</f>
        <v>0</v>
      </c>
      <c r="G45" s="28"/>
      <c r="H45" s="273"/>
      <c r="I45" s="273"/>
    </row>
    <row r="46" spans="1:12" ht="15.75" customHeight="1">
      <c r="A46" s="29">
        <v>2</v>
      </c>
      <c r="B46" s="271" t="s">
        <v>92</v>
      </c>
      <c r="C46" s="272"/>
      <c r="D46" s="329"/>
      <c r="E46" s="30"/>
      <c r="F46" s="31">
        <f>ROUNDUP(E46*1.03,-1)</f>
        <v>0</v>
      </c>
      <c r="G46" s="28"/>
      <c r="H46" s="273"/>
      <c r="I46" s="273"/>
    </row>
    <row r="47" spans="1:12" ht="15.75" customHeight="1">
      <c r="A47" s="29">
        <v>3</v>
      </c>
      <c r="B47" s="274" t="s">
        <v>93</v>
      </c>
      <c r="C47" s="274"/>
      <c r="D47" s="274"/>
      <c r="E47" s="30"/>
      <c r="F47" s="31">
        <f>ROUNDUP(E47*1.03,-1)</f>
        <v>0</v>
      </c>
      <c r="G47" s="1"/>
    </row>
    <row r="48" spans="1:12" ht="15.75" customHeight="1" thickBot="1">
      <c r="A48" s="29"/>
      <c r="B48" s="274"/>
      <c r="C48" s="274"/>
      <c r="D48" s="274"/>
      <c r="E48" s="30"/>
      <c r="F48" s="32"/>
      <c r="G48" s="1"/>
    </row>
    <row r="49" spans="1:12" ht="15.75" customHeight="1">
      <c r="A49" s="276">
        <f>SUM(F45:F47)</f>
        <v>0</v>
      </c>
      <c r="B49" s="277"/>
      <c r="C49" s="277"/>
      <c r="D49" s="277"/>
      <c r="E49" s="277"/>
      <c r="F49" s="279"/>
      <c r="G49" s="280"/>
      <c r="H49" s="281"/>
      <c r="I49" s="281"/>
      <c r="J49" s="281"/>
      <c r="K49" s="281"/>
      <c r="L49" s="281"/>
    </row>
    <row r="50" spans="1:12" ht="6.75" customHeight="1">
      <c r="A50" s="19"/>
      <c r="B50" s="19"/>
      <c r="C50" s="19"/>
      <c r="D50" s="19"/>
      <c r="E50" s="19"/>
      <c r="F50" s="19"/>
      <c r="G50" s="25"/>
      <c r="H50" s="25"/>
      <c r="I50" s="25"/>
      <c r="J50" s="25"/>
      <c r="K50" s="25"/>
      <c r="L50" s="25"/>
    </row>
    <row r="51" spans="1:12" ht="17.25" customHeight="1">
      <c r="A51" s="327" t="s">
        <v>55</v>
      </c>
      <c r="B51" s="327"/>
      <c r="C51" s="327"/>
      <c r="D51" s="327"/>
      <c r="E51" s="276">
        <f>SUM(A49,A40,A32,A24,A15)</f>
        <v>0</v>
      </c>
      <c r="F51" s="328"/>
    </row>
  </sheetData>
  <mergeCells count="77">
    <mergeCell ref="C7:E7"/>
    <mergeCell ref="G7:K7"/>
    <mergeCell ref="A1:L1"/>
    <mergeCell ref="A2:L2"/>
    <mergeCell ref="H4:I4"/>
    <mergeCell ref="J4:L4"/>
    <mergeCell ref="A5:L5"/>
    <mergeCell ref="B14:D14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A15:F15"/>
    <mergeCell ref="G15:L15"/>
    <mergeCell ref="C17:E17"/>
    <mergeCell ref="G17:K17"/>
    <mergeCell ref="C18:E18"/>
    <mergeCell ref="G18:K18"/>
    <mergeCell ref="B19:D19"/>
    <mergeCell ref="H19:I19"/>
    <mergeCell ref="B20:D20"/>
    <mergeCell ref="H20:I20"/>
    <mergeCell ref="B21:D21"/>
    <mergeCell ref="H21:I21"/>
    <mergeCell ref="B22:D22"/>
    <mergeCell ref="B23:D23"/>
    <mergeCell ref="A24:F24"/>
    <mergeCell ref="G24:L24"/>
    <mergeCell ref="C26:E26"/>
    <mergeCell ref="G26:K26"/>
    <mergeCell ref="C34:E34"/>
    <mergeCell ref="G34:K34"/>
    <mergeCell ref="C27:E27"/>
    <mergeCell ref="G27:K27"/>
    <mergeCell ref="B28:D28"/>
    <mergeCell ref="H28:I28"/>
    <mergeCell ref="B29:D29"/>
    <mergeCell ref="H29:I29"/>
    <mergeCell ref="B30:D30"/>
    <mergeCell ref="H30:I30"/>
    <mergeCell ref="B31:D31"/>
    <mergeCell ref="A32:F32"/>
    <mergeCell ref="G32:L32"/>
    <mergeCell ref="C42:E42"/>
    <mergeCell ref="G42:K42"/>
    <mergeCell ref="C35:E35"/>
    <mergeCell ref="G35:K35"/>
    <mergeCell ref="B36:D36"/>
    <mergeCell ref="H36:I36"/>
    <mergeCell ref="B37:D37"/>
    <mergeCell ref="H37:I37"/>
    <mergeCell ref="B38:D38"/>
    <mergeCell ref="H38:I38"/>
    <mergeCell ref="B39:D39"/>
    <mergeCell ref="A40:F40"/>
    <mergeCell ref="G40:L40"/>
    <mergeCell ref="C43:E43"/>
    <mergeCell ref="G43:K43"/>
    <mergeCell ref="B44:D44"/>
    <mergeCell ref="H44:I44"/>
    <mergeCell ref="B45:D45"/>
    <mergeCell ref="H45:I45"/>
    <mergeCell ref="A51:D51"/>
    <mergeCell ref="E51:F51"/>
    <mergeCell ref="B46:D46"/>
    <mergeCell ref="H46:I46"/>
    <mergeCell ref="B47:D47"/>
    <mergeCell ref="B48:D48"/>
    <mergeCell ref="A49:F49"/>
    <mergeCell ref="G49:L49"/>
  </mergeCells>
  <phoneticPr fontId="4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2249-97C7-4B11-B003-7360DFE37C96}">
  <sheetPr>
    <tabColor rgb="FFF79646"/>
  </sheetPr>
  <dimension ref="A1:AMK24"/>
  <sheetViews>
    <sheetView zoomScaleNormal="100" zoomScalePageLayoutView="60" workbookViewId="0">
      <selection activeCell="E10" sqref="E10"/>
    </sheetView>
  </sheetViews>
  <sheetFormatPr defaultRowHeight="13.5"/>
  <cols>
    <col min="1" max="1025" width="9" style="151"/>
    <col min="1026" max="16384" width="9" style="166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467" t="s">
        <v>196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</row>
    <row r="3" spans="1:12" ht="27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30.75" customHeight="1">
      <c r="A4" s="152"/>
      <c r="B4" s="152"/>
      <c r="C4" s="152"/>
      <c r="D4" s="152"/>
      <c r="E4" s="152"/>
      <c r="F4" s="152"/>
      <c r="G4" s="152"/>
      <c r="H4" s="468" t="s">
        <v>197</v>
      </c>
      <c r="I4" s="468"/>
      <c r="J4" s="468" t="s">
        <v>532</v>
      </c>
      <c r="K4" s="468"/>
      <c r="L4" s="468"/>
    </row>
    <row r="5" spans="1:12" ht="51.75" customHeight="1">
      <c r="A5" s="469" t="s">
        <v>533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</row>
    <row r="6" spans="1:12" ht="30.75" customHeight="1" thickBot="1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3" t="s">
        <v>534</v>
      </c>
    </row>
    <row r="7" spans="1:12" ht="30.75" customHeight="1" thickTop="1">
      <c r="A7" s="154" t="s">
        <v>200</v>
      </c>
      <c r="B7" s="155" t="s">
        <v>201</v>
      </c>
      <c r="C7" s="470" t="s">
        <v>202</v>
      </c>
      <c r="D7" s="470"/>
      <c r="E7" s="470"/>
      <c r="F7" s="156" t="s">
        <v>203</v>
      </c>
      <c r="G7" s="470" t="s">
        <v>204</v>
      </c>
      <c r="H7" s="470"/>
      <c r="I7" s="470"/>
      <c r="J7" s="470"/>
      <c r="K7" s="470"/>
      <c r="L7" s="157" t="s">
        <v>205</v>
      </c>
    </row>
    <row r="8" spans="1:12" ht="37.5" customHeight="1" thickBot="1">
      <c r="A8" s="158">
        <v>56</v>
      </c>
      <c r="B8" s="159" t="s">
        <v>535</v>
      </c>
      <c r="C8" s="464" t="s">
        <v>536</v>
      </c>
      <c r="D8" s="464"/>
      <c r="E8" s="464"/>
      <c r="F8" s="160" t="s">
        <v>537</v>
      </c>
      <c r="G8" s="465" t="s">
        <v>538</v>
      </c>
      <c r="H8" s="465"/>
      <c r="I8" s="465"/>
      <c r="J8" s="465"/>
      <c r="K8" s="465"/>
      <c r="L8" s="161" t="s">
        <v>539</v>
      </c>
    </row>
    <row r="9" spans="1:12" ht="30.75" customHeight="1" thickTop="1">
      <c r="A9" s="162" t="s">
        <v>200</v>
      </c>
      <c r="B9" s="466" t="s">
        <v>211</v>
      </c>
      <c r="C9" s="466"/>
      <c r="D9" s="466"/>
      <c r="E9" s="163" t="s">
        <v>61</v>
      </c>
      <c r="F9" s="164" t="s">
        <v>212</v>
      </c>
      <c r="G9" s="165"/>
      <c r="H9" s="463"/>
      <c r="I9" s="463"/>
      <c r="J9" s="166"/>
      <c r="K9" s="166"/>
      <c r="L9" s="166"/>
    </row>
    <row r="10" spans="1:12" ht="30.75" customHeight="1">
      <c r="A10" s="167">
        <v>1</v>
      </c>
      <c r="B10" s="462" t="s">
        <v>540</v>
      </c>
      <c r="C10" s="462"/>
      <c r="D10" s="462"/>
      <c r="E10" s="168"/>
      <c r="F10" s="169">
        <f t="shared" ref="F10:F16" si="0">ROUNDUP(E10*1.03,-1)</f>
        <v>0</v>
      </c>
      <c r="G10" s="165"/>
      <c r="H10" s="463"/>
      <c r="I10" s="463"/>
      <c r="J10" s="166"/>
      <c r="K10" s="166"/>
      <c r="L10" s="166"/>
    </row>
    <row r="11" spans="1:12" ht="30.75" customHeight="1">
      <c r="A11" s="167">
        <v>2</v>
      </c>
      <c r="B11" s="462" t="s">
        <v>541</v>
      </c>
      <c r="C11" s="462"/>
      <c r="D11" s="462"/>
      <c r="E11" s="168"/>
      <c r="F11" s="169">
        <f t="shared" si="0"/>
        <v>0</v>
      </c>
      <c r="G11" s="165"/>
      <c r="H11" s="463"/>
      <c r="I11" s="463"/>
      <c r="J11" s="166"/>
      <c r="K11" s="166"/>
      <c r="L11" s="166"/>
    </row>
    <row r="12" spans="1:12" ht="30.75" customHeight="1">
      <c r="A12" s="167">
        <v>3</v>
      </c>
      <c r="B12" s="462" t="s">
        <v>542</v>
      </c>
      <c r="C12" s="462"/>
      <c r="D12" s="462"/>
      <c r="E12" s="168"/>
      <c r="F12" s="169">
        <f t="shared" si="0"/>
        <v>0</v>
      </c>
      <c r="G12" s="165"/>
      <c r="H12" s="463"/>
      <c r="I12" s="463"/>
      <c r="J12" s="166"/>
      <c r="K12" s="166"/>
      <c r="L12" s="166"/>
    </row>
    <row r="13" spans="1:12" ht="30.75" customHeight="1">
      <c r="A13" s="167">
        <v>4</v>
      </c>
      <c r="B13" s="462" t="s">
        <v>543</v>
      </c>
      <c r="C13" s="462"/>
      <c r="D13" s="462"/>
      <c r="E13" s="168"/>
      <c r="F13" s="169">
        <f t="shared" si="0"/>
        <v>0</v>
      </c>
      <c r="G13" s="165"/>
      <c r="H13" s="463"/>
      <c r="I13" s="463"/>
      <c r="J13" s="166"/>
      <c r="K13" s="166"/>
      <c r="L13" s="166"/>
    </row>
    <row r="14" spans="1:12" ht="30.75" customHeight="1">
      <c r="A14" s="167">
        <v>5</v>
      </c>
      <c r="B14" s="462" t="s">
        <v>544</v>
      </c>
      <c r="C14" s="462"/>
      <c r="D14" s="462"/>
      <c r="E14" s="168"/>
      <c r="F14" s="169">
        <f t="shared" si="0"/>
        <v>0</v>
      </c>
      <c r="G14" s="165"/>
      <c r="H14" s="463"/>
      <c r="I14" s="463"/>
      <c r="J14" s="166"/>
      <c r="K14" s="166"/>
      <c r="L14" s="166"/>
    </row>
    <row r="15" spans="1:12" ht="30.75" customHeight="1">
      <c r="A15" s="167">
        <v>6</v>
      </c>
      <c r="B15" s="462" t="s">
        <v>545</v>
      </c>
      <c r="C15" s="462"/>
      <c r="D15" s="462"/>
      <c r="E15" s="168"/>
      <c r="F15" s="169">
        <f t="shared" si="0"/>
        <v>0</v>
      </c>
      <c r="G15" s="165"/>
      <c r="H15" s="463"/>
      <c r="I15" s="463"/>
      <c r="J15" s="166"/>
      <c r="K15" s="166"/>
      <c r="L15" s="166"/>
    </row>
    <row r="16" spans="1:12" ht="30.75" customHeight="1">
      <c r="A16" s="167">
        <v>7</v>
      </c>
      <c r="B16" s="462" t="s">
        <v>546</v>
      </c>
      <c r="C16" s="462"/>
      <c r="D16" s="462"/>
      <c r="E16" s="168"/>
      <c r="F16" s="169">
        <f t="shared" si="0"/>
        <v>0</v>
      </c>
      <c r="G16" s="165"/>
      <c r="H16" s="463"/>
      <c r="I16" s="463"/>
      <c r="J16" s="166"/>
      <c r="K16" s="166"/>
      <c r="L16" s="166"/>
    </row>
    <row r="17" spans="1:12" ht="30.75" customHeight="1">
      <c r="A17" s="167">
        <v>8</v>
      </c>
      <c r="B17" s="462"/>
      <c r="C17" s="462"/>
      <c r="D17" s="462"/>
      <c r="E17" s="168"/>
      <c r="F17" s="170"/>
      <c r="G17" s="165"/>
      <c r="H17" s="463"/>
      <c r="I17" s="463"/>
      <c r="J17" s="166"/>
      <c r="K17" s="166"/>
      <c r="L17" s="166"/>
    </row>
    <row r="18" spans="1:12" ht="30.75" customHeight="1">
      <c r="A18" s="167">
        <v>9</v>
      </c>
      <c r="B18" s="462"/>
      <c r="C18" s="462"/>
      <c r="D18" s="462"/>
      <c r="E18" s="171"/>
      <c r="F18" s="170"/>
      <c r="G18" s="165"/>
      <c r="H18" s="463"/>
      <c r="I18" s="463"/>
      <c r="J18" s="166"/>
      <c r="K18" s="166"/>
      <c r="L18" s="166"/>
    </row>
    <row r="19" spans="1:12" ht="30.75" customHeight="1">
      <c r="A19" s="167">
        <v>10</v>
      </c>
      <c r="B19" s="462"/>
      <c r="C19" s="462"/>
      <c r="D19" s="462"/>
      <c r="E19" s="171"/>
      <c r="F19" s="170"/>
      <c r="G19" s="165"/>
      <c r="H19" s="463"/>
      <c r="I19" s="463"/>
      <c r="J19" s="166"/>
      <c r="K19" s="166"/>
      <c r="L19" s="166"/>
    </row>
    <row r="20" spans="1:12" ht="30.75" customHeight="1">
      <c r="A20" s="167">
        <v>11</v>
      </c>
      <c r="B20" s="462"/>
      <c r="C20" s="462"/>
      <c r="D20" s="462"/>
      <c r="E20" s="171"/>
      <c r="F20" s="170"/>
      <c r="G20" s="165"/>
      <c r="H20" s="463"/>
      <c r="I20" s="463"/>
      <c r="J20" s="166"/>
      <c r="K20" s="166"/>
      <c r="L20" s="166"/>
    </row>
    <row r="21" spans="1:12" ht="30.75" customHeight="1">
      <c r="A21" s="167">
        <v>12</v>
      </c>
      <c r="B21" s="462"/>
      <c r="C21" s="462"/>
      <c r="D21" s="462"/>
      <c r="E21" s="171"/>
      <c r="F21" s="170"/>
      <c r="G21" s="165"/>
      <c r="H21" s="463"/>
      <c r="I21" s="463"/>
      <c r="J21" s="166"/>
      <c r="K21" s="166"/>
      <c r="L21" s="166"/>
    </row>
    <row r="22" spans="1:12" ht="30.75" customHeight="1" thickBot="1">
      <c r="A22" s="167">
        <v>13</v>
      </c>
      <c r="B22" s="462"/>
      <c r="C22" s="462"/>
      <c r="D22" s="462"/>
      <c r="E22" s="171"/>
      <c r="F22" s="172"/>
      <c r="G22" s="165"/>
      <c r="H22" s="463"/>
      <c r="I22" s="463"/>
      <c r="J22" s="166"/>
      <c r="K22" s="166"/>
      <c r="L22" s="166"/>
    </row>
    <row r="23" spans="1:12" ht="30.75" customHeight="1">
      <c r="A23" s="461" t="s">
        <v>234</v>
      </c>
      <c r="B23" s="461"/>
      <c r="C23" s="461"/>
      <c r="D23" s="461"/>
      <c r="E23" s="461"/>
      <c r="F23" s="173">
        <f>SUM(F10:F22)</f>
        <v>0</v>
      </c>
      <c r="G23" s="174"/>
      <c r="H23" s="175"/>
      <c r="I23" s="175"/>
      <c r="J23" s="176"/>
      <c r="K23" s="176"/>
      <c r="L23" s="176"/>
    </row>
    <row r="24" spans="1:12" ht="27" customHeight="1"/>
  </sheetData>
  <mergeCells count="38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A23:E23"/>
    <mergeCell ref="B20:D20"/>
    <mergeCell ref="H20:I20"/>
    <mergeCell ref="B21:D21"/>
    <mergeCell ref="H21:I21"/>
    <mergeCell ref="B22:D22"/>
    <mergeCell ref="H22:I22"/>
  </mergeCells>
  <phoneticPr fontId="4"/>
  <pageMargins left="0.78749999999999998" right="0.78749999999999998" top="0.98402777777777795" bottom="0.98402777777777795" header="0.51180555555555496" footer="0.51180555555555496"/>
  <pageSetup paperSize="9" firstPageNumber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588E-0579-4126-A1A8-B7C49120A359}">
  <sheetPr>
    <tabColor theme="9"/>
  </sheetPr>
  <dimension ref="A1:L73"/>
  <sheetViews>
    <sheetView zoomScale="110" zoomScaleNormal="110" workbookViewId="0">
      <selection activeCell="E10" sqref="E10"/>
    </sheetView>
  </sheetViews>
  <sheetFormatPr defaultRowHeight="13.5"/>
  <cols>
    <col min="1" max="1" width="3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2" ht="17.25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8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.7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547</v>
      </c>
      <c r="K4" s="267"/>
      <c r="L4" s="268"/>
    </row>
    <row r="5" spans="1:12" ht="38.25" customHeight="1">
      <c r="A5" s="410" t="s">
        <v>262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</row>
    <row r="6" spans="1:12" ht="13.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s="181" customFormat="1" ht="11.25" customHeight="1" thickTop="1">
      <c r="A7" s="177" t="s">
        <v>5</v>
      </c>
      <c r="B7" s="178" t="s">
        <v>6</v>
      </c>
      <c r="C7" s="476" t="s">
        <v>7</v>
      </c>
      <c r="D7" s="477"/>
      <c r="E7" s="478"/>
      <c r="F7" s="179" t="s">
        <v>8</v>
      </c>
      <c r="G7" s="476" t="s">
        <v>9</v>
      </c>
      <c r="H7" s="477"/>
      <c r="I7" s="477"/>
      <c r="J7" s="477"/>
      <c r="K7" s="478"/>
      <c r="L7" s="180" t="s">
        <v>10</v>
      </c>
    </row>
    <row r="8" spans="1:12" ht="27.75" customHeight="1" thickBot="1">
      <c r="A8" s="10">
        <v>57</v>
      </c>
      <c r="B8" s="11" t="s">
        <v>548</v>
      </c>
      <c r="C8" s="497" t="s">
        <v>549</v>
      </c>
      <c r="D8" s="498"/>
      <c r="E8" s="499"/>
      <c r="F8" s="12" t="s">
        <v>550</v>
      </c>
      <c r="G8" s="492" t="s">
        <v>551</v>
      </c>
      <c r="H8" s="428"/>
      <c r="I8" s="428"/>
      <c r="J8" s="335"/>
      <c r="K8" s="336"/>
      <c r="L8" s="13" t="s">
        <v>552</v>
      </c>
    </row>
    <row r="9" spans="1:12" s="186" customFormat="1" ht="20.100000000000001" customHeight="1" thickTop="1">
      <c r="A9" s="182"/>
      <c r="B9" s="489" t="s">
        <v>16</v>
      </c>
      <c r="C9" s="489"/>
      <c r="D9" s="489"/>
      <c r="E9" s="183" t="s">
        <v>268</v>
      </c>
      <c r="F9" s="184" t="s">
        <v>18</v>
      </c>
      <c r="G9" s="185"/>
      <c r="H9" s="490"/>
      <c r="I9" s="490"/>
    </row>
    <row r="10" spans="1:12" s="190" customFormat="1" ht="20.100000000000001" customHeight="1">
      <c r="A10" s="187">
        <v>1</v>
      </c>
      <c r="B10" s="493" t="s">
        <v>553</v>
      </c>
      <c r="C10" s="494"/>
      <c r="D10" s="495"/>
      <c r="E10" s="188"/>
      <c r="F10" s="21">
        <f t="shared" ref="F10:F15" si="0">ROUNDUP(E10*1.03,-1)</f>
        <v>0</v>
      </c>
      <c r="G10" s="189"/>
      <c r="H10" s="474"/>
      <c r="I10" s="474"/>
    </row>
    <row r="11" spans="1:12" s="190" customFormat="1" ht="20.100000000000001" customHeight="1">
      <c r="A11" s="187">
        <v>2</v>
      </c>
      <c r="B11" s="493" t="s">
        <v>554</v>
      </c>
      <c r="C11" s="494"/>
      <c r="D11" s="495"/>
      <c r="E11" s="188"/>
      <c r="F11" s="21">
        <f t="shared" si="0"/>
        <v>0</v>
      </c>
      <c r="G11" s="189"/>
      <c r="H11" s="474"/>
      <c r="I11" s="474"/>
    </row>
    <row r="12" spans="1:12" s="190" customFormat="1" ht="20.100000000000001" customHeight="1">
      <c r="A12" s="187">
        <v>3</v>
      </c>
      <c r="B12" s="493" t="s">
        <v>555</v>
      </c>
      <c r="C12" s="494"/>
      <c r="D12" s="495"/>
      <c r="E12" s="188"/>
      <c r="F12" s="21">
        <f t="shared" si="0"/>
        <v>0</v>
      </c>
      <c r="G12" s="189"/>
      <c r="H12" s="474"/>
      <c r="I12" s="474"/>
    </row>
    <row r="13" spans="1:12" s="190" customFormat="1" ht="20.100000000000001" customHeight="1">
      <c r="A13" s="187">
        <v>4</v>
      </c>
      <c r="B13" s="493" t="s">
        <v>556</v>
      </c>
      <c r="C13" s="494"/>
      <c r="D13" s="495"/>
      <c r="E13" s="188"/>
      <c r="F13" s="21">
        <f t="shared" si="0"/>
        <v>0</v>
      </c>
      <c r="G13" s="189"/>
      <c r="H13" s="474"/>
      <c r="I13" s="474"/>
    </row>
    <row r="14" spans="1:12" s="190" customFormat="1" ht="20.100000000000001" customHeight="1">
      <c r="A14" s="187">
        <v>5</v>
      </c>
      <c r="B14" s="493" t="s">
        <v>557</v>
      </c>
      <c r="C14" s="494"/>
      <c r="D14" s="495"/>
      <c r="E14" s="188"/>
      <c r="F14" s="21">
        <f t="shared" si="0"/>
        <v>0</v>
      </c>
      <c r="G14" s="191"/>
    </row>
    <row r="15" spans="1:12" s="190" customFormat="1" ht="20.100000000000001" customHeight="1" thickBot="1">
      <c r="A15" s="187">
        <v>6</v>
      </c>
      <c r="B15" s="493" t="s">
        <v>558</v>
      </c>
      <c r="C15" s="494"/>
      <c r="D15" s="495"/>
      <c r="E15" s="188"/>
      <c r="F15" s="23">
        <f t="shared" si="0"/>
        <v>0</v>
      </c>
      <c r="G15" s="191"/>
    </row>
    <row r="16" spans="1:12" s="190" customFormat="1" ht="20.100000000000001" customHeight="1" thickBot="1">
      <c r="A16" s="187">
        <v>7</v>
      </c>
      <c r="B16" s="493"/>
      <c r="C16" s="494"/>
      <c r="D16" s="495"/>
      <c r="E16" s="188"/>
      <c r="F16" s="23"/>
      <c r="G16" s="191"/>
    </row>
    <row r="17" spans="1:12" s="181" customFormat="1" ht="20.100000000000001" customHeight="1">
      <c r="A17" s="266">
        <f>SUM(F10:F16)</f>
        <v>0</v>
      </c>
      <c r="B17" s="267"/>
      <c r="C17" s="267"/>
      <c r="D17" s="267"/>
      <c r="E17" s="267"/>
      <c r="F17" s="430"/>
      <c r="G17" s="417"/>
      <c r="H17" s="418"/>
      <c r="I17" s="418"/>
      <c r="J17" s="418"/>
      <c r="K17" s="418"/>
      <c r="L17" s="418"/>
    </row>
    <row r="18" spans="1:12" ht="11.25" customHeight="1" thickBot="1">
      <c r="E18" s="25"/>
      <c r="F18" s="25"/>
      <c r="G18" s="46"/>
      <c r="H18" s="46"/>
      <c r="I18" s="46"/>
      <c r="J18" s="46"/>
      <c r="K18" s="26"/>
      <c r="L18" s="26"/>
    </row>
    <row r="19" spans="1:12" s="181" customFormat="1" ht="11.25" customHeight="1" thickTop="1">
      <c r="A19" s="177" t="s">
        <v>5</v>
      </c>
      <c r="B19" s="178" t="s">
        <v>6</v>
      </c>
      <c r="C19" s="476" t="s">
        <v>7</v>
      </c>
      <c r="D19" s="477"/>
      <c r="E19" s="478"/>
      <c r="F19" s="179" t="s">
        <v>8</v>
      </c>
      <c r="G19" s="476" t="s">
        <v>9</v>
      </c>
      <c r="H19" s="477"/>
      <c r="I19" s="477"/>
      <c r="J19" s="477"/>
      <c r="K19" s="478"/>
      <c r="L19" s="180" t="s">
        <v>10</v>
      </c>
    </row>
    <row r="20" spans="1:12" ht="29.25" customHeight="1" thickBot="1">
      <c r="A20" s="10">
        <v>58</v>
      </c>
      <c r="B20" s="11" t="s">
        <v>548</v>
      </c>
      <c r="C20" s="317" t="s">
        <v>559</v>
      </c>
      <c r="D20" s="318"/>
      <c r="E20" s="320"/>
      <c r="F20" s="12" t="s">
        <v>560</v>
      </c>
      <c r="G20" s="492" t="s">
        <v>561</v>
      </c>
      <c r="H20" s="428"/>
      <c r="I20" s="428"/>
      <c r="J20" s="335"/>
      <c r="K20" s="336"/>
      <c r="L20" s="13" t="s">
        <v>562</v>
      </c>
    </row>
    <row r="21" spans="1:12" s="181" customFormat="1" ht="20.100000000000001" customHeight="1" thickTop="1">
      <c r="A21" s="192"/>
      <c r="B21" s="471" t="s">
        <v>16</v>
      </c>
      <c r="C21" s="471"/>
      <c r="D21" s="471"/>
      <c r="E21" s="183" t="s">
        <v>268</v>
      </c>
      <c r="F21" s="193" t="s">
        <v>18</v>
      </c>
      <c r="G21" s="194"/>
      <c r="H21" s="472"/>
      <c r="I21" s="472"/>
    </row>
    <row r="22" spans="1:12" s="190" customFormat="1" ht="20.100000000000001" customHeight="1">
      <c r="A22" s="187">
        <v>1</v>
      </c>
      <c r="B22" s="493" t="s">
        <v>563</v>
      </c>
      <c r="C22" s="494"/>
      <c r="D22" s="495"/>
      <c r="E22" s="188"/>
      <c r="F22" s="21">
        <f>ROUNDUP(E22*1.03,-1)</f>
        <v>0</v>
      </c>
      <c r="G22" s="189"/>
      <c r="H22" s="474"/>
      <c r="I22" s="474"/>
    </row>
    <row r="23" spans="1:12" s="190" customFormat="1" ht="20.100000000000001" customHeight="1">
      <c r="A23" s="187">
        <v>2</v>
      </c>
      <c r="B23" s="475" t="s">
        <v>564</v>
      </c>
      <c r="C23" s="475"/>
      <c r="D23" s="475"/>
      <c r="E23" s="188"/>
      <c r="F23" s="21">
        <f>ROUNDUP(E23*1.03,-1)</f>
        <v>0</v>
      </c>
      <c r="G23" s="189"/>
      <c r="H23" s="474"/>
      <c r="I23" s="474"/>
    </row>
    <row r="24" spans="1:12" s="190" customFormat="1" ht="20.100000000000001" customHeight="1">
      <c r="A24" s="187"/>
      <c r="B24" s="493"/>
      <c r="C24" s="494"/>
      <c r="D24" s="495"/>
      <c r="E24" s="188"/>
      <c r="F24" s="21">
        <f>ROUNDUP(E24*1.03,-1)</f>
        <v>0</v>
      </c>
      <c r="G24" s="189"/>
      <c r="H24" s="474"/>
      <c r="I24" s="474"/>
    </row>
    <row r="25" spans="1:12" s="190" customFormat="1" ht="20.100000000000001" customHeight="1">
      <c r="A25" s="187"/>
      <c r="B25" s="475"/>
      <c r="C25" s="475"/>
      <c r="D25" s="475"/>
      <c r="E25" s="188"/>
      <c r="F25" s="21">
        <f>ROUNDUP(E25*1.03,-1)</f>
        <v>0</v>
      </c>
      <c r="G25" s="191"/>
    </row>
    <row r="26" spans="1:12" s="190" customFormat="1" ht="20.100000000000001" customHeight="1">
      <c r="A26" s="187"/>
      <c r="B26" s="475"/>
      <c r="C26" s="475"/>
      <c r="D26" s="475"/>
      <c r="E26" s="188"/>
      <c r="F26" s="21">
        <f>ROUNDUP(E26*1.03,-1)</f>
        <v>0</v>
      </c>
      <c r="G26" s="191"/>
    </row>
    <row r="27" spans="1:12" s="190" customFormat="1" ht="20.100000000000001" customHeight="1">
      <c r="A27" s="266">
        <f>SUM(F22:F26)</f>
        <v>0</v>
      </c>
      <c r="B27" s="267"/>
      <c r="C27" s="267"/>
      <c r="D27" s="267"/>
      <c r="E27" s="267"/>
      <c r="F27" s="430"/>
      <c r="G27" s="417"/>
      <c r="H27" s="418"/>
      <c r="I27" s="418"/>
      <c r="J27" s="418"/>
      <c r="K27" s="418"/>
      <c r="L27" s="418"/>
    </row>
    <row r="28" spans="1:12" ht="11.25" customHeight="1" thickBot="1">
      <c r="E28" s="25"/>
      <c r="F28" s="25"/>
      <c r="K28" s="25"/>
      <c r="L28" s="25"/>
    </row>
    <row r="29" spans="1:12" s="181" customFormat="1" ht="11.25" customHeight="1" thickTop="1">
      <c r="A29" s="177" t="s">
        <v>5</v>
      </c>
      <c r="B29" s="178" t="s">
        <v>6</v>
      </c>
      <c r="C29" s="476" t="s">
        <v>7</v>
      </c>
      <c r="D29" s="477"/>
      <c r="E29" s="478"/>
      <c r="F29" s="179" t="s">
        <v>8</v>
      </c>
      <c r="G29" s="476" t="s">
        <v>9</v>
      </c>
      <c r="H29" s="477"/>
      <c r="I29" s="477"/>
      <c r="J29" s="477"/>
      <c r="K29" s="478"/>
      <c r="L29" s="180" t="s">
        <v>10</v>
      </c>
    </row>
    <row r="30" spans="1:12" ht="29.25" customHeight="1" thickBot="1">
      <c r="A30" s="10">
        <v>59</v>
      </c>
      <c r="B30" s="11" t="s">
        <v>548</v>
      </c>
      <c r="C30" s="317" t="s">
        <v>565</v>
      </c>
      <c r="D30" s="318"/>
      <c r="E30" s="320"/>
      <c r="F30" s="12" t="s">
        <v>566</v>
      </c>
      <c r="G30" s="492" t="s">
        <v>567</v>
      </c>
      <c r="H30" s="428"/>
      <c r="I30" s="428"/>
      <c r="J30" s="335"/>
      <c r="K30" s="336"/>
      <c r="L30" s="13" t="s">
        <v>568</v>
      </c>
    </row>
    <row r="31" spans="1:12" s="181" customFormat="1" ht="20.100000000000001" customHeight="1" thickTop="1">
      <c r="A31" s="192"/>
      <c r="B31" s="471" t="s">
        <v>16</v>
      </c>
      <c r="C31" s="471"/>
      <c r="D31" s="471"/>
      <c r="E31" s="183" t="s">
        <v>268</v>
      </c>
      <c r="F31" s="193" t="s">
        <v>18</v>
      </c>
      <c r="G31" s="194"/>
      <c r="H31" s="472"/>
      <c r="I31" s="472"/>
    </row>
    <row r="32" spans="1:12" s="190" customFormat="1" ht="20.100000000000001" customHeight="1">
      <c r="A32" s="187">
        <v>1</v>
      </c>
      <c r="B32" s="493" t="s">
        <v>569</v>
      </c>
      <c r="C32" s="494"/>
      <c r="D32" s="495"/>
      <c r="E32" s="188"/>
      <c r="F32" s="21">
        <f>ROUNDUP(E32*1.03,-1)</f>
        <v>0</v>
      </c>
      <c r="G32" s="189"/>
      <c r="H32" s="474"/>
      <c r="I32" s="474"/>
    </row>
    <row r="33" spans="1:12" s="190" customFormat="1" ht="20.100000000000001" customHeight="1">
      <c r="A33" s="187">
        <v>2</v>
      </c>
      <c r="B33" s="493" t="s">
        <v>570</v>
      </c>
      <c r="C33" s="494"/>
      <c r="D33" s="495"/>
      <c r="E33" s="188"/>
      <c r="F33" s="21">
        <f t="shared" ref="F33:F38" si="1">ROUNDUP(E33*1.03,-1)</f>
        <v>0</v>
      </c>
      <c r="G33" s="189"/>
      <c r="H33" s="474"/>
      <c r="I33" s="474"/>
    </row>
    <row r="34" spans="1:12" s="190" customFormat="1" ht="20.100000000000001" customHeight="1">
      <c r="A34" s="187">
        <v>3</v>
      </c>
      <c r="B34" s="493" t="s">
        <v>571</v>
      </c>
      <c r="C34" s="494"/>
      <c r="D34" s="495"/>
      <c r="E34" s="188"/>
      <c r="F34" s="21">
        <f t="shared" si="1"/>
        <v>0</v>
      </c>
      <c r="G34" s="189"/>
      <c r="H34" s="474"/>
      <c r="I34" s="474"/>
    </row>
    <row r="35" spans="1:12" s="190" customFormat="1" ht="20.100000000000001" customHeight="1">
      <c r="A35" s="187">
        <v>4</v>
      </c>
      <c r="B35" s="493" t="s">
        <v>572</v>
      </c>
      <c r="C35" s="494"/>
      <c r="D35" s="495"/>
      <c r="E35" s="188"/>
      <c r="F35" s="21">
        <f t="shared" si="1"/>
        <v>0</v>
      </c>
      <c r="G35" s="189"/>
      <c r="H35" s="474"/>
      <c r="I35" s="474"/>
    </row>
    <row r="36" spans="1:12" s="190" customFormat="1" ht="20.100000000000001" customHeight="1">
      <c r="A36" s="187">
        <v>5</v>
      </c>
      <c r="B36" s="475" t="s">
        <v>573</v>
      </c>
      <c r="C36" s="475"/>
      <c r="D36" s="475"/>
      <c r="E36" s="188"/>
      <c r="F36" s="21">
        <f t="shared" si="1"/>
        <v>0</v>
      </c>
      <c r="G36" s="191"/>
    </row>
    <row r="37" spans="1:12" s="190" customFormat="1" ht="20.100000000000001" customHeight="1">
      <c r="A37" s="187">
        <v>6</v>
      </c>
      <c r="B37" s="475" t="s">
        <v>574</v>
      </c>
      <c r="C37" s="475"/>
      <c r="D37" s="475"/>
      <c r="E37" s="188"/>
      <c r="F37" s="21">
        <f t="shared" si="1"/>
        <v>0</v>
      </c>
      <c r="G37" s="191"/>
    </row>
    <row r="38" spans="1:12" s="190" customFormat="1" ht="20.100000000000001" customHeight="1" thickBot="1">
      <c r="A38" s="187">
        <v>7</v>
      </c>
      <c r="B38" s="493" t="s">
        <v>575</v>
      </c>
      <c r="C38" s="494"/>
      <c r="D38" s="495"/>
      <c r="E38" s="188"/>
      <c r="F38" s="23">
        <f t="shared" si="1"/>
        <v>0</v>
      </c>
      <c r="G38" s="191"/>
    </row>
    <row r="39" spans="1:12" s="190" customFormat="1" ht="20.100000000000001" customHeight="1">
      <c r="A39" s="414">
        <f>SUM(F32:F38)</f>
        <v>0</v>
      </c>
      <c r="B39" s="431"/>
      <c r="C39" s="431"/>
      <c r="D39" s="431"/>
      <c r="E39" s="431"/>
      <c r="F39" s="496"/>
      <c r="G39" s="417"/>
      <c r="H39" s="418"/>
      <c r="I39" s="418"/>
      <c r="J39" s="418"/>
      <c r="K39" s="418"/>
      <c r="L39" s="418"/>
    </row>
    <row r="40" spans="1:12" s="190" customFormat="1" ht="20.25" customHeight="1">
      <c r="A40" s="2"/>
      <c r="B40" s="2"/>
      <c r="C40" s="2"/>
      <c r="D40" s="2"/>
      <c r="E40" s="2"/>
      <c r="F40" s="2"/>
      <c r="G40" s="119"/>
      <c r="H40" s="119"/>
      <c r="I40" s="119"/>
      <c r="J40" s="119"/>
      <c r="K40" s="119"/>
      <c r="L40" s="119"/>
    </row>
    <row r="41" spans="1:12" ht="20.25" customHeight="1" thickBot="1">
      <c r="A41" s="46"/>
      <c r="B41" s="46"/>
      <c r="C41" s="46"/>
      <c r="D41" s="46"/>
      <c r="E41" s="26"/>
      <c r="F41" s="26"/>
      <c r="G41" s="46"/>
      <c r="H41" s="46"/>
      <c r="I41" s="46"/>
      <c r="J41" s="46"/>
      <c r="K41" s="26"/>
      <c r="L41" s="26" t="s">
        <v>576</v>
      </c>
    </row>
    <row r="42" spans="1:12" s="181" customFormat="1" ht="11.25" customHeight="1" thickTop="1">
      <c r="A42" s="177" t="s">
        <v>5</v>
      </c>
      <c r="B42" s="178" t="s">
        <v>6</v>
      </c>
      <c r="C42" s="476" t="s">
        <v>7</v>
      </c>
      <c r="D42" s="477"/>
      <c r="E42" s="478"/>
      <c r="F42" s="179" t="s">
        <v>8</v>
      </c>
      <c r="G42" s="476" t="s">
        <v>9</v>
      </c>
      <c r="H42" s="477"/>
      <c r="I42" s="477"/>
      <c r="J42" s="477"/>
      <c r="K42" s="478"/>
      <c r="L42" s="180" t="s">
        <v>10</v>
      </c>
    </row>
    <row r="43" spans="1:12" ht="29.25" customHeight="1" thickBot="1">
      <c r="A43" s="10">
        <v>60</v>
      </c>
      <c r="B43" s="11" t="s">
        <v>548</v>
      </c>
      <c r="C43" s="488" t="s">
        <v>577</v>
      </c>
      <c r="D43" s="335"/>
      <c r="E43" s="336"/>
      <c r="F43" s="195" t="s">
        <v>578</v>
      </c>
      <c r="G43" s="492" t="s">
        <v>579</v>
      </c>
      <c r="H43" s="428"/>
      <c r="I43" s="428"/>
      <c r="J43" s="335"/>
      <c r="K43" s="336"/>
      <c r="L43" s="52" t="s">
        <v>580</v>
      </c>
    </row>
    <row r="44" spans="1:12" s="181" customFormat="1" ht="20.100000000000001" customHeight="1" thickTop="1">
      <c r="A44" s="192"/>
      <c r="B44" s="471" t="s">
        <v>16</v>
      </c>
      <c r="C44" s="471"/>
      <c r="D44" s="471"/>
      <c r="E44" s="183" t="s">
        <v>268</v>
      </c>
      <c r="F44" s="193" t="s">
        <v>18</v>
      </c>
      <c r="G44" s="194"/>
      <c r="H44" s="472"/>
      <c r="I44" s="472"/>
    </row>
    <row r="45" spans="1:12" s="190" customFormat="1" ht="20.100000000000001" customHeight="1">
      <c r="A45" s="187">
        <v>1</v>
      </c>
      <c r="B45" s="473" t="s">
        <v>581</v>
      </c>
      <c r="C45" s="473"/>
      <c r="D45" s="473"/>
      <c r="E45" s="188"/>
      <c r="F45" s="196">
        <f>ROUNDUP(E45*1.03,-1)</f>
        <v>0</v>
      </c>
      <c r="G45" s="189"/>
      <c r="H45" s="474"/>
      <c r="I45" s="474"/>
    </row>
    <row r="46" spans="1:12" s="190" customFormat="1" ht="20.100000000000001" customHeight="1">
      <c r="A46" s="187">
        <v>2</v>
      </c>
      <c r="B46" s="482" t="s">
        <v>582</v>
      </c>
      <c r="C46" s="483"/>
      <c r="D46" s="484"/>
      <c r="E46" s="188"/>
      <c r="F46" s="196">
        <f>ROUNDUP(E46*1.03,-1)</f>
        <v>0</v>
      </c>
      <c r="G46" s="189"/>
      <c r="H46" s="474"/>
      <c r="I46" s="474"/>
    </row>
    <row r="47" spans="1:12" s="190" customFormat="1" ht="20.100000000000001" customHeight="1" thickBot="1">
      <c r="A47" s="187">
        <v>3</v>
      </c>
      <c r="B47" s="475" t="s">
        <v>583</v>
      </c>
      <c r="C47" s="475"/>
      <c r="D47" s="475"/>
      <c r="E47" s="188"/>
      <c r="F47" s="197">
        <f>ROUNDUP(E47*1.03,-1)</f>
        <v>0</v>
      </c>
      <c r="G47" s="191"/>
    </row>
    <row r="48" spans="1:12" s="190" customFormat="1" ht="20.100000000000001" customHeight="1">
      <c r="A48" s="266">
        <f>SUM(F45:F47)</f>
        <v>0</v>
      </c>
      <c r="B48" s="267"/>
      <c r="C48" s="267"/>
      <c r="D48" s="267"/>
      <c r="E48" s="267"/>
      <c r="F48" s="430"/>
      <c r="G48" s="417"/>
      <c r="H48" s="418"/>
      <c r="I48" s="418"/>
      <c r="J48" s="418"/>
      <c r="K48" s="418"/>
      <c r="L48" s="418"/>
    </row>
    <row r="49" spans="1:12" ht="11.25" customHeight="1" thickBot="1">
      <c r="E49" s="25"/>
      <c r="F49" s="25"/>
      <c r="K49" s="25"/>
      <c r="L49" s="25"/>
    </row>
    <row r="50" spans="1:12" s="181" customFormat="1" ht="10.5" customHeight="1" thickTop="1">
      <c r="A50" s="177" t="s">
        <v>5</v>
      </c>
      <c r="B50" s="178" t="s">
        <v>6</v>
      </c>
      <c r="C50" s="476" t="s">
        <v>7</v>
      </c>
      <c r="D50" s="477"/>
      <c r="E50" s="478"/>
      <c r="F50" s="179" t="s">
        <v>8</v>
      </c>
      <c r="G50" s="476" t="s">
        <v>9</v>
      </c>
      <c r="H50" s="477"/>
      <c r="I50" s="477"/>
      <c r="J50" s="477"/>
      <c r="K50" s="478"/>
      <c r="L50" s="180" t="s">
        <v>10</v>
      </c>
    </row>
    <row r="51" spans="1:12" ht="26.25" customHeight="1" thickBot="1">
      <c r="A51" s="10">
        <v>61</v>
      </c>
      <c r="B51" s="11" t="s">
        <v>548</v>
      </c>
      <c r="C51" s="357" t="s">
        <v>584</v>
      </c>
      <c r="D51" s="318"/>
      <c r="E51" s="320"/>
      <c r="F51" s="195" t="s">
        <v>585</v>
      </c>
      <c r="G51" s="492" t="s">
        <v>586</v>
      </c>
      <c r="H51" s="428"/>
      <c r="I51" s="428"/>
      <c r="J51" s="335"/>
      <c r="K51" s="336"/>
      <c r="L51" s="52" t="s">
        <v>587</v>
      </c>
    </row>
    <row r="52" spans="1:12" s="186" customFormat="1" ht="20.100000000000001" customHeight="1" thickTop="1">
      <c r="A52" s="182"/>
      <c r="B52" s="489" t="s">
        <v>16</v>
      </c>
      <c r="C52" s="489"/>
      <c r="D52" s="489"/>
      <c r="E52" s="183" t="s">
        <v>268</v>
      </c>
      <c r="F52" s="193" t="s">
        <v>18</v>
      </c>
      <c r="G52" s="185"/>
      <c r="H52" s="490"/>
      <c r="I52" s="490"/>
    </row>
    <row r="53" spans="1:12" s="190" customFormat="1" ht="18.75" customHeight="1">
      <c r="A53" s="198">
        <v>1</v>
      </c>
      <c r="B53" s="491" t="s">
        <v>588</v>
      </c>
      <c r="C53" s="491"/>
      <c r="D53" s="491"/>
      <c r="E53" s="199"/>
      <c r="F53" s="196">
        <f>ROUNDUP(E53*1.03,-1)</f>
        <v>0</v>
      </c>
      <c r="G53" s="189"/>
      <c r="H53" s="474"/>
      <c r="I53" s="474"/>
    </row>
    <row r="54" spans="1:12" s="190" customFormat="1" ht="20.100000000000001" customHeight="1">
      <c r="A54" s="187">
        <v>2</v>
      </c>
      <c r="B54" s="482" t="s">
        <v>589</v>
      </c>
      <c r="C54" s="483"/>
      <c r="D54" s="484"/>
      <c r="E54" s="188"/>
      <c r="F54" s="196">
        <f>ROUNDUP(E54*1.03,-1)</f>
        <v>0</v>
      </c>
      <c r="G54" s="189"/>
      <c r="H54" s="474"/>
      <c r="I54" s="474"/>
    </row>
    <row r="55" spans="1:12" s="190" customFormat="1" ht="20.100000000000001" customHeight="1" thickBot="1">
      <c r="A55" s="187">
        <v>3</v>
      </c>
      <c r="B55" s="475" t="s">
        <v>590</v>
      </c>
      <c r="C55" s="475"/>
      <c r="D55" s="475"/>
      <c r="E55" s="188"/>
      <c r="F55" s="197">
        <f>ROUNDUP(E55*1.03,-1)</f>
        <v>0</v>
      </c>
      <c r="G55" s="191"/>
    </row>
    <row r="56" spans="1:12" s="190" customFormat="1" ht="20.100000000000001" customHeight="1">
      <c r="A56" s="485">
        <f>SUM(F53:F55)</f>
        <v>0</v>
      </c>
      <c r="B56" s="486"/>
      <c r="C56" s="486"/>
      <c r="D56" s="486"/>
      <c r="E56" s="486"/>
      <c r="F56" s="487"/>
      <c r="G56" s="417"/>
      <c r="H56" s="418"/>
      <c r="I56" s="418"/>
      <c r="J56" s="418"/>
      <c r="K56" s="418"/>
      <c r="L56" s="418"/>
    </row>
    <row r="57" spans="1:12" ht="11.25" customHeight="1" thickBot="1">
      <c r="E57" s="25"/>
      <c r="F57" s="25"/>
      <c r="K57" s="25"/>
      <c r="L57" s="25"/>
    </row>
    <row r="58" spans="1:12" s="181" customFormat="1" ht="11.25" customHeight="1" thickTop="1">
      <c r="A58" s="177" t="s">
        <v>5</v>
      </c>
      <c r="B58" s="178" t="s">
        <v>6</v>
      </c>
      <c r="C58" s="476" t="s">
        <v>7</v>
      </c>
      <c r="D58" s="477"/>
      <c r="E58" s="478"/>
      <c r="F58" s="179" t="s">
        <v>8</v>
      </c>
      <c r="G58" s="476" t="s">
        <v>9</v>
      </c>
      <c r="H58" s="477"/>
      <c r="I58" s="477"/>
      <c r="J58" s="477"/>
      <c r="K58" s="478"/>
      <c r="L58" s="180" t="s">
        <v>10</v>
      </c>
    </row>
    <row r="59" spans="1:12" ht="27" customHeight="1" thickBot="1">
      <c r="A59" s="10">
        <v>62</v>
      </c>
      <c r="B59" s="11" t="s">
        <v>548</v>
      </c>
      <c r="C59" s="339" t="s">
        <v>591</v>
      </c>
      <c r="D59" s="287"/>
      <c r="E59" s="288"/>
      <c r="F59" s="55" t="s">
        <v>592</v>
      </c>
      <c r="G59" s="488" t="s">
        <v>593</v>
      </c>
      <c r="H59" s="335"/>
      <c r="I59" s="335"/>
      <c r="J59" s="335"/>
      <c r="K59" s="336"/>
      <c r="L59" s="52" t="s">
        <v>594</v>
      </c>
    </row>
    <row r="60" spans="1:12" s="181" customFormat="1" ht="20.100000000000001" customHeight="1" thickTop="1">
      <c r="A60" s="192"/>
      <c r="B60" s="471" t="s">
        <v>16</v>
      </c>
      <c r="C60" s="471"/>
      <c r="D60" s="471"/>
      <c r="E60" s="183" t="s">
        <v>268</v>
      </c>
      <c r="F60" s="193" t="s">
        <v>18</v>
      </c>
      <c r="G60" s="194"/>
      <c r="H60" s="472"/>
      <c r="I60" s="472"/>
    </row>
    <row r="61" spans="1:12" s="190" customFormat="1" ht="20.100000000000001" customHeight="1">
      <c r="A61" s="187">
        <v>1</v>
      </c>
      <c r="B61" s="473" t="s">
        <v>595</v>
      </c>
      <c r="C61" s="473"/>
      <c r="D61" s="473"/>
      <c r="E61" s="188"/>
      <c r="F61" s="196">
        <f>ROUNDUP(E61*1.03,-1)</f>
        <v>0</v>
      </c>
      <c r="G61" s="189"/>
      <c r="H61" s="474"/>
      <c r="I61" s="474"/>
    </row>
    <row r="62" spans="1:12" s="190" customFormat="1" ht="20.100000000000001" customHeight="1">
      <c r="A62" s="187">
        <v>2</v>
      </c>
      <c r="B62" s="482" t="s">
        <v>596</v>
      </c>
      <c r="C62" s="483"/>
      <c r="D62" s="484"/>
      <c r="E62" s="188"/>
      <c r="F62" s="196">
        <f>ROUNDUP(E62*1.03,-1)</f>
        <v>0</v>
      </c>
      <c r="G62" s="189"/>
      <c r="H62" s="474"/>
      <c r="I62" s="474"/>
    </row>
    <row r="63" spans="1:12" s="190" customFormat="1" ht="20.100000000000001" customHeight="1" thickBot="1">
      <c r="A63" s="187"/>
      <c r="B63" s="475"/>
      <c r="C63" s="475"/>
      <c r="D63" s="475"/>
      <c r="E63" s="188"/>
      <c r="F63" s="197"/>
      <c r="G63" s="191"/>
    </row>
    <row r="64" spans="1:12" s="190" customFormat="1" ht="20.100000000000001" customHeight="1">
      <c r="A64" s="266">
        <f>SUM(F61:F63)</f>
        <v>0</v>
      </c>
      <c r="B64" s="267"/>
      <c r="C64" s="267"/>
      <c r="D64" s="267"/>
      <c r="E64" s="267"/>
      <c r="F64" s="430"/>
      <c r="G64" s="417"/>
      <c r="H64" s="418"/>
      <c r="I64" s="418"/>
      <c r="J64" s="418"/>
      <c r="K64" s="418"/>
      <c r="L64" s="418"/>
    </row>
    <row r="65" spans="1:12" ht="11.25" customHeight="1" thickBot="1">
      <c r="E65" s="25"/>
      <c r="F65" s="25"/>
      <c r="K65" s="25"/>
      <c r="L65" s="25"/>
    </row>
    <row r="66" spans="1:12" s="181" customFormat="1" ht="11.25" customHeight="1" thickTop="1">
      <c r="A66" s="177" t="s">
        <v>5</v>
      </c>
      <c r="B66" s="178" t="s">
        <v>6</v>
      </c>
      <c r="C66" s="476" t="s">
        <v>7</v>
      </c>
      <c r="D66" s="477"/>
      <c r="E66" s="478"/>
      <c r="F66" s="179" t="s">
        <v>8</v>
      </c>
      <c r="G66" s="476" t="s">
        <v>9</v>
      </c>
      <c r="H66" s="477"/>
      <c r="I66" s="477"/>
      <c r="J66" s="477"/>
      <c r="K66" s="478"/>
      <c r="L66" s="180" t="s">
        <v>10</v>
      </c>
    </row>
    <row r="67" spans="1:12" ht="26.25" customHeight="1" thickBot="1">
      <c r="A67" s="10">
        <v>63</v>
      </c>
      <c r="B67" s="11" t="s">
        <v>548</v>
      </c>
      <c r="C67" s="339" t="s">
        <v>597</v>
      </c>
      <c r="D67" s="287"/>
      <c r="E67" s="288"/>
      <c r="F67" s="55" t="s">
        <v>598</v>
      </c>
      <c r="G67" s="479" t="s">
        <v>599</v>
      </c>
      <c r="H67" s="480"/>
      <c r="I67" s="480"/>
      <c r="J67" s="480"/>
      <c r="K67" s="481"/>
      <c r="L67" s="52" t="s">
        <v>600</v>
      </c>
    </row>
    <row r="68" spans="1:12" s="181" customFormat="1" ht="20.100000000000001" customHeight="1" thickTop="1">
      <c r="A68" s="192"/>
      <c r="B68" s="471" t="s">
        <v>16</v>
      </c>
      <c r="C68" s="471"/>
      <c r="D68" s="471"/>
      <c r="E68" s="183" t="s">
        <v>268</v>
      </c>
      <c r="F68" s="193" t="s">
        <v>18</v>
      </c>
      <c r="G68" s="194"/>
      <c r="H68" s="472"/>
      <c r="I68" s="472"/>
    </row>
    <row r="69" spans="1:12" s="190" customFormat="1" ht="20.100000000000001" customHeight="1">
      <c r="A69" s="187">
        <v>1</v>
      </c>
      <c r="B69" s="473" t="s">
        <v>601</v>
      </c>
      <c r="C69" s="473"/>
      <c r="D69" s="473"/>
      <c r="E69" s="188"/>
      <c r="F69" s="196">
        <f>ROUNDUP(E69*1.03,-1)</f>
        <v>0</v>
      </c>
      <c r="G69" s="189"/>
      <c r="H69" s="474"/>
      <c r="I69" s="474"/>
    </row>
    <row r="70" spans="1:12" s="190" customFormat="1" ht="20.100000000000001" customHeight="1" thickBot="1">
      <c r="A70" s="187">
        <v>2</v>
      </c>
      <c r="B70" s="475" t="s">
        <v>602</v>
      </c>
      <c r="C70" s="475"/>
      <c r="D70" s="475"/>
      <c r="E70" s="188"/>
      <c r="F70" s="197">
        <f>ROUNDUP(E70*1.03,-1)</f>
        <v>0</v>
      </c>
      <c r="G70" s="191"/>
    </row>
    <row r="71" spans="1:12" s="190" customFormat="1" ht="20.100000000000001" customHeight="1">
      <c r="A71" s="266">
        <f>SUM(F69:F70)</f>
        <v>0</v>
      </c>
      <c r="B71" s="267"/>
      <c r="C71" s="267"/>
      <c r="D71" s="267"/>
      <c r="E71" s="267"/>
      <c r="F71" s="430"/>
      <c r="G71" s="417"/>
      <c r="H71" s="418"/>
      <c r="I71" s="418"/>
      <c r="J71" s="418"/>
      <c r="K71" s="418"/>
      <c r="L71" s="418"/>
    </row>
    <row r="72" spans="1:12" ht="9" customHeight="1">
      <c r="E72" s="25"/>
      <c r="F72" s="25"/>
      <c r="K72" s="25"/>
      <c r="L72" s="25"/>
    </row>
    <row r="73" spans="1:12" ht="30" customHeight="1">
      <c r="A73" s="429" t="s">
        <v>55</v>
      </c>
      <c r="B73" s="429"/>
      <c r="C73" s="429"/>
      <c r="D73" s="429"/>
      <c r="E73" s="269">
        <f>SUM(A71,A64,A56,A48,A39,A27,A17)</f>
        <v>0</v>
      </c>
      <c r="F73" s="270"/>
    </row>
  </sheetData>
  <mergeCells count="111">
    <mergeCell ref="C8:E8"/>
    <mergeCell ref="G8:K8"/>
    <mergeCell ref="B9:D9"/>
    <mergeCell ref="H9:I9"/>
    <mergeCell ref="B10:D10"/>
    <mergeCell ref="H10:I10"/>
    <mergeCell ref="A1:L1"/>
    <mergeCell ref="A2:L2"/>
    <mergeCell ref="H4:I4"/>
    <mergeCell ref="J4:L4"/>
    <mergeCell ref="A5:L5"/>
    <mergeCell ref="C7:E7"/>
    <mergeCell ref="G7:K7"/>
    <mergeCell ref="B14:D14"/>
    <mergeCell ref="B15:D15"/>
    <mergeCell ref="B16:D16"/>
    <mergeCell ref="A17:F17"/>
    <mergeCell ref="G17:L17"/>
    <mergeCell ref="C19:E19"/>
    <mergeCell ref="G19:K19"/>
    <mergeCell ref="B11:D11"/>
    <mergeCell ref="H11:I11"/>
    <mergeCell ref="B12:D12"/>
    <mergeCell ref="H12:I12"/>
    <mergeCell ref="B13:D13"/>
    <mergeCell ref="H13:I13"/>
    <mergeCell ref="B23:D23"/>
    <mergeCell ref="H23:I23"/>
    <mergeCell ref="B24:D24"/>
    <mergeCell ref="H24:I24"/>
    <mergeCell ref="B25:D25"/>
    <mergeCell ref="B26:D26"/>
    <mergeCell ref="C20:E20"/>
    <mergeCell ref="G20:K20"/>
    <mergeCell ref="B21:D21"/>
    <mergeCell ref="H21:I21"/>
    <mergeCell ref="B22:D22"/>
    <mergeCell ref="H22:I22"/>
    <mergeCell ref="B31:D31"/>
    <mergeCell ref="H31:I31"/>
    <mergeCell ref="B32:D32"/>
    <mergeCell ref="H32:I32"/>
    <mergeCell ref="B33:D33"/>
    <mergeCell ref="H33:I33"/>
    <mergeCell ref="A27:F27"/>
    <mergeCell ref="G27:L27"/>
    <mergeCell ref="C29:E29"/>
    <mergeCell ref="G29:K29"/>
    <mergeCell ref="C30:E30"/>
    <mergeCell ref="G30:K30"/>
    <mergeCell ref="B38:D38"/>
    <mergeCell ref="A39:F39"/>
    <mergeCell ref="G39:L39"/>
    <mergeCell ref="C42:E42"/>
    <mergeCell ref="G42:K42"/>
    <mergeCell ref="C43:E43"/>
    <mergeCell ref="G43:K43"/>
    <mergeCell ref="B34:D34"/>
    <mergeCell ref="H34:I34"/>
    <mergeCell ref="B35:D35"/>
    <mergeCell ref="H35:I35"/>
    <mergeCell ref="B36:D36"/>
    <mergeCell ref="B37:D37"/>
    <mergeCell ref="B47:D47"/>
    <mergeCell ref="A48:F48"/>
    <mergeCell ref="G48:L48"/>
    <mergeCell ref="C50:E50"/>
    <mergeCell ref="G50:K50"/>
    <mergeCell ref="C51:E51"/>
    <mergeCell ref="G51:K51"/>
    <mergeCell ref="B44:D44"/>
    <mergeCell ref="H44:I44"/>
    <mergeCell ref="B45:D45"/>
    <mergeCell ref="H45:I45"/>
    <mergeCell ref="B46:D46"/>
    <mergeCell ref="H46:I46"/>
    <mergeCell ref="B55:D55"/>
    <mergeCell ref="A56:F56"/>
    <mergeCell ref="G56:L56"/>
    <mergeCell ref="C58:E58"/>
    <mergeCell ref="G58:K58"/>
    <mergeCell ref="C59:E59"/>
    <mergeCell ref="G59:K59"/>
    <mergeCell ref="B52:D52"/>
    <mergeCell ref="H52:I52"/>
    <mergeCell ref="B53:D53"/>
    <mergeCell ref="H53:I53"/>
    <mergeCell ref="B54:D54"/>
    <mergeCell ref="H54:I54"/>
    <mergeCell ref="B63:D63"/>
    <mergeCell ref="A64:F64"/>
    <mergeCell ref="G64:L64"/>
    <mergeCell ref="C66:E66"/>
    <mergeCell ref="G66:K66"/>
    <mergeCell ref="C67:E67"/>
    <mergeCell ref="G67:K67"/>
    <mergeCell ref="B60:D60"/>
    <mergeCell ref="H60:I60"/>
    <mergeCell ref="B61:D61"/>
    <mergeCell ref="H61:I61"/>
    <mergeCell ref="B62:D62"/>
    <mergeCell ref="H62:I62"/>
    <mergeCell ref="A73:D73"/>
    <mergeCell ref="E73:F73"/>
    <mergeCell ref="B68:D68"/>
    <mergeCell ref="H68:I68"/>
    <mergeCell ref="B69:D69"/>
    <mergeCell ref="H69:I69"/>
    <mergeCell ref="B70:D70"/>
    <mergeCell ref="A71:F71"/>
    <mergeCell ref="G71:L71"/>
  </mergeCells>
  <phoneticPr fontId="4"/>
  <pageMargins left="0.78740157480314965" right="0.78740157480314965" top="0.39370078740157483" bottom="0.39370078740157483" header="0.51181102362204722" footer="0.51181102362204722"/>
  <pageSetup paperSize="9" orientation="portrait" horizontalDpi="300" verticalDpi="300" r:id="rId1"/>
  <headerFooter alignWithMargins="0"/>
  <rowBreaks count="1" manualBreakCount="1">
    <brk id="40" max="11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4A0A-8C32-4D8B-AA3C-8949097C7B98}">
  <sheetPr>
    <tabColor theme="9"/>
  </sheetPr>
  <dimension ref="A1:L35"/>
  <sheetViews>
    <sheetView topLeftCell="A6" zoomScaleNormal="100" workbookViewId="0">
      <selection activeCell="B15" sqref="B15:D15"/>
    </sheetView>
  </sheetViews>
  <sheetFormatPr defaultColWidth="8.125" defaultRowHeight="13.5"/>
  <cols>
    <col min="1" max="1" width="4.5" style="201" bestFit="1" customWidth="1"/>
    <col min="2" max="5" width="7.625" style="201" customWidth="1"/>
    <col min="6" max="6" width="11.25" style="201" customWidth="1"/>
    <col min="7" max="7" width="3.125" style="201" customWidth="1"/>
    <col min="8" max="11" width="6.25" style="201" customWidth="1"/>
    <col min="12" max="12" width="12.375" style="201" customWidth="1"/>
    <col min="13" max="16384" width="8.125" style="201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509" t="s">
        <v>0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</row>
    <row r="3" spans="1:12" ht="27" customHeigh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2" ht="30" customHeight="1">
      <c r="A4" s="227"/>
      <c r="B4" s="227"/>
      <c r="C4" s="227"/>
      <c r="D4" s="227"/>
      <c r="E4" s="227"/>
      <c r="F4" s="227"/>
      <c r="G4" s="227"/>
      <c r="H4" s="510" t="s">
        <v>1</v>
      </c>
      <c r="I4" s="511"/>
      <c r="J4" s="512" t="s">
        <v>631</v>
      </c>
      <c r="K4" s="513"/>
      <c r="L4" s="514"/>
    </row>
    <row r="5" spans="1:12" ht="51.75" customHeight="1">
      <c r="A5" s="515" t="s">
        <v>262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</row>
    <row r="6" spans="1:12" ht="30" customHeight="1" thickBot="1">
      <c r="A6" s="227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0" t="s">
        <v>4</v>
      </c>
    </row>
    <row r="7" spans="1:12" ht="11.25" customHeight="1" thickTop="1">
      <c r="A7" s="219" t="s">
        <v>5</v>
      </c>
      <c r="B7" s="218" t="s">
        <v>6</v>
      </c>
      <c r="C7" s="516" t="s">
        <v>7</v>
      </c>
      <c r="D7" s="517"/>
      <c r="E7" s="518"/>
      <c r="F7" s="217" t="s">
        <v>8</v>
      </c>
      <c r="G7" s="516" t="s">
        <v>9</v>
      </c>
      <c r="H7" s="517"/>
      <c r="I7" s="517"/>
      <c r="J7" s="517"/>
      <c r="K7" s="518"/>
      <c r="L7" s="216" t="s">
        <v>10</v>
      </c>
    </row>
    <row r="8" spans="1:12" ht="39" customHeight="1" thickBot="1">
      <c r="A8" s="215">
        <v>64</v>
      </c>
      <c r="B8" s="226" t="s">
        <v>630</v>
      </c>
      <c r="C8" s="519" t="s">
        <v>629</v>
      </c>
      <c r="D8" s="520"/>
      <c r="E8" s="521"/>
      <c r="F8" s="225" t="s">
        <v>628</v>
      </c>
      <c r="G8" s="500" t="s">
        <v>627</v>
      </c>
      <c r="H8" s="501"/>
      <c r="I8" s="501"/>
      <c r="J8" s="502"/>
      <c r="K8" s="503"/>
      <c r="L8" s="224" t="s">
        <v>626</v>
      </c>
    </row>
    <row r="9" spans="1:12" ht="19.5" customHeight="1" thickTop="1">
      <c r="A9" s="211" t="s">
        <v>5</v>
      </c>
      <c r="B9" s="504" t="s">
        <v>16</v>
      </c>
      <c r="C9" s="504"/>
      <c r="D9" s="504"/>
      <c r="E9" s="223" t="s">
        <v>268</v>
      </c>
      <c r="F9" s="209" t="s">
        <v>18</v>
      </c>
      <c r="G9" s="239"/>
      <c r="H9" s="208"/>
      <c r="I9" s="208"/>
      <c r="J9" s="208"/>
      <c r="K9" s="208"/>
    </row>
    <row r="10" spans="1:12" ht="19.5" customHeight="1">
      <c r="A10" s="207">
        <v>1</v>
      </c>
      <c r="B10" s="505" t="s">
        <v>625</v>
      </c>
      <c r="C10" s="505"/>
      <c r="D10" s="505"/>
      <c r="E10" s="202"/>
      <c r="F10" s="206">
        <f t="shared" ref="F10:F19" si="0">ROUNDUP(E10*1.03,-1)</f>
        <v>0</v>
      </c>
      <c r="G10" s="240"/>
      <c r="H10" s="205"/>
      <c r="I10" s="205"/>
      <c r="J10" s="205"/>
      <c r="K10" s="205"/>
    </row>
    <row r="11" spans="1:12" ht="19.5" customHeight="1">
      <c r="A11" s="207">
        <v>2</v>
      </c>
      <c r="B11" s="506" t="s">
        <v>624</v>
      </c>
      <c r="C11" s="507"/>
      <c r="D11" s="508"/>
      <c r="E11" s="202"/>
      <c r="F11" s="206">
        <f t="shared" si="0"/>
        <v>0</v>
      </c>
      <c r="G11" s="205"/>
      <c r="H11" s="205"/>
      <c r="I11" s="205"/>
    </row>
    <row r="12" spans="1:12" ht="19.5" customHeight="1">
      <c r="A12" s="207">
        <v>3</v>
      </c>
      <c r="B12" s="506" t="s">
        <v>623</v>
      </c>
      <c r="C12" s="507"/>
      <c r="D12" s="508"/>
      <c r="E12" s="202"/>
      <c r="F12" s="206">
        <f t="shared" si="0"/>
        <v>0</v>
      </c>
      <c r="G12" s="205"/>
      <c r="H12" s="205"/>
      <c r="I12" s="205"/>
    </row>
    <row r="13" spans="1:12" ht="19.5" customHeight="1">
      <c r="A13" s="207">
        <v>4</v>
      </c>
      <c r="B13" s="506" t="s">
        <v>622</v>
      </c>
      <c r="C13" s="507"/>
      <c r="D13" s="508"/>
      <c r="E13" s="202"/>
      <c r="F13" s="206">
        <f t="shared" si="0"/>
        <v>0</v>
      </c>
      <c r="G13" s="205"/>
      <c r="H13" s="205"/>
      <c r="I13" s="205"/>
    </row>
    <row r="14" spans="1:12" ht="19.5" customHeight="1">
      <c r="A14" s="207">
        <v>5</v>
      </c>
      <c r="B14" s="506" t="s">
        <v>621</v>
      </c>
      <c r="C14" s="507"/>
      <c r="D14" s="508"/>
      <c r="E14" s="202"/>
      <c r="F14" s="206">
        <f t="shared" si="0"/>
        <v>0</v>
      </c>
      <c r="G14" s="205"/>
      <c r="H14" s="205"/>
      <c r="I14" s="205"/>
    </row>
    <row r="15" spans="1:12" ht="19.5" customHeight="1">
      <c r="A15" s="207">
        <v>6</v>
      </c>
      <c r="B15" s="506" t="s">
        <v>620</v>
      </c>
      <c r="C15" s="507"/>
      <c r="D15" s="508"/>
      <c r="E15" s="202"/>
      <c r="F15" s="206">
        <f t="shared" si="0"/>
        <v>0</v>
      </c>
      <c r="G15" s="205"/>
      <c r="H15" s="205"/>
      <c r="I15" s="205"/>
    </row>
    <row r="16" spans="1:12" ht="19.5" customHeight="1">
      <c r="A16" s="207">
        <v>7</v>
      </c>
      <c r="B16" s="506" t="s">
        <v>619</v>
      </c>
      <c r="C16" s="507"/>
      <c r="D16" s="508"/>
      <c r="E16" s="202"/>
      <c r="F16" s="206">
        <f t="shared" si="0"/>
        <v>0</v>
      </c>
      <c r="G16" s="205"/>
      <c r="H16" s="205"/>
      <c r="I16" s="205"/>
    </row>
    <row r="17" spans="1:12" ht="19.5" customHeight="1">
      <c r="A17" s="207">
        <v>8</v>
      </c>
      <c r="B17" s="506" t="s">
        <v>618</v>
      </c>
      <c r="C17" s="507"/>
      <c r="D17" s="508"/>
      <c r="E17" s="202"/>
      <c r="F17" s="206">
        <f t="shared" si="0"/>
        <v>0</v>
      </c>
      <c r="G17" s="205"/>
      <c r="H17" s="205"/>
      <c r="I17" s="205"/>
    </row>
    <row r="18" spans="1:12" ht="19.5" customHeight="1">
      <c r="A18" s="207">
        <v>9</v>
      </c>
      <c r="B18" s="506" t="s">
        <v>617</v>
      </c>
      <c r="C18" s="507"/>
      <c r="D18" s="508"/>
      <c r="E18" s="202"/>
      <c r="F18" s="206">
        <f t="shared" si="0"/>
        <v>0</v>
      </c>
      <c r="G18" s="205"/>
      <c r="H18" s="205"/>
      <c r="I18" s="205"/>
    </row>
    <row r="19" spans="1:12" ht="19.5" customHeight="1">
      <c r="A19" s="207">
        <v>10</v>
      </c>
      <c r="B19" s="506" t="s">
        <v>616</v>
      </c>
      <c r="C19" s="507"/>
      <c r="D19" s="508"/>
      <c r="E19" s="202"/>
      <c r="F19" s="206">
        <f t="shared" si="0"/>
        <v>0</v>
      </c>
      <c r="G19" s="205"/>
      <c r="H19" s="205"/>
      <c r="I19" s="205"/>
    </row>
    <row r="20" spans="1:12" ht="19.5" customHeight="1" thickBot="1">
      <c r="A20" s="207"/>
      <c r="B20" s="506"/>
      <c r="C20" s="507"/>
      <c r="D20" s="508"/>
      <c r="E20" s="202"/>
      <c r="F20" s="206"/>
      <c r="G20" s="205"/>
      <c r="H20" s="205"/>
      <c r="I20" s="205"/>
    </row>
    <row r="21" spans="1:12" ht="19.5" customHeight="1">
      <c r="A21" s="510" t="s">
        <v>55</v>
      </c>
      <c r="B21" s="526"/>
      <c r="C21" s="526"/>
      <c r="D21" s="526"/>
      <c r="E21" s="526"/>
      <c r="F21" s="222">
        <f>SUM(F10:F20)</f>
        <v>0</v>
      </c>
      <c r="G21" s="221"/>
      <c r="H21" s="221"/>
      <c r="I21" s="221"/>
    </row>
    <row r="22" spans="1:12" ht="27" customHeight="1" thickBot="1">
      <c r="L22" s="220" t="s">
        <v>615</v>
      </c>
    </row>
    <row r="23" spans="1:12" ht="11.25" customHeight="1" thickTop="1">
      <c r="A23" s="219" t="s">
        <v>5</v>
      </c>
      <c r="B23" s="218" t="s">
        <v>6</v>
      </c>
      <c r="C23" s="516" t="s">
        <v>7</v>
      </c>
      <c r="D23" s="517"/>
      <c r="E23" s="518"/>
      <c r="F23" s="217" t="s">
        <v>8</v>
      </c>
      <c r="G23" s="516" t="s">
        <v>9</v>
      </c>
      <c r="H23" s="517"/>
      <c r="I23" s="517"/>
      <c r="J23" s="517"/>
      <c r="K23" s="518"/>
      <c r="L23" s="216" t="s">
        <v>10</v>
      </c>
    </row>
    <row r="24" spans="1:12" ht="18.75" customHeight="1" thickBot="1">
      <c r="A24" s="215">
        <v>65</v>
      </c>
      <c r="B24" s="214" t="s">
        <v>608</v>
      </c>
      <c r="C24" s="522" t="s">
        <v>614</v>
      </c>
      <c r="D24" s="523"/>
      <c r="E24" s="524"/>
      <c r="F24" s="213" t="s">
        <v>613</v>
      </c>
      <c r="G24" s="525" t="s">
        <v>612</v>
      </c>
      <c r="H24" s="501"/>
      <c r="I24" s="501"/>
      <c r="J24" s="502"/>
      <c r="K24" s="503"/>
      <c r="L24" s="212" t="s">
        <v>611</v>
      </c>
    </row>
    <row r="25" spans="1:12" ht="18.75" customHeight="1" thickTop="1">
      <c r="A25" s="211" t="s">
        <v>5</v>
      </c>
      <c r="B25" s="504"/>
      <c r="C25" s="504"/>
      <c r="D25" s="504"/>
      <c r="E25" s="210" t="s">
        <v>268</v>
      </c>
      <c r="F25" s="209" t="s">
        <v>18</v>
      </c>
      <c r="G25" s="208"/>
      <c r="H25" s="208"/>
      <c r="I25" s="208"/>
    </row>
    <row r="26" spans="1:12" ht="18.75" customHeight="1">
      <c r="A26" s="207">
        <v>1</v>
      </c>
      <c r="B26" s="505" t="s">
        <v>610</v>
      </c>
      <c r="C26" s="505"/>
      <c r="D26" s="505"/>
      <c r="E26" s="202"/>
      <c r="F26" s="206">
        <f>ROUNDUP(E26*1.03,-1)</f>
        <v>0</v>
      </c>
      <c r="G26" s="205"/>
      <c r="H26" s="205"/>
      <c r="I26" s="205"/>
    </row>
    <row r="27" spans="1:12" ht="18.75" customHeight="1">
      <c r="A27" s="527">
        <f>SUM(F26:F26)</f>
        <v>0</v>
      </c>
      <c r="B27" s="528"/>
      <c r="C27" s="528"/>
      <c r="D27" s="528"/>
      <c r="E27" s="528"/>
      <c r="F27" s="529"/>
      <c r="G27" s="241"/>
      <c r="H27" s="242"/>
      <c r="I27" s="242"/>
      <c r="J27" s="242"/>
      <c r="K27" s="242"/>
      <c r="L27" s="242"/>
    </row>
    <row r="28" spans="1:12" ht="30" customHeight="1" thickBot="1">
      <c r="A28" s="204"/>
      <c r="B28" s="204"/>
      <c r="C28" s="204"/>
      <c r="D28" s="204"/>
      <c r="E28" s="204"/>
      <c r="F28" s="204"/>
      <c r="G28" s="203"/>
      <c r="H28" s="203"/>
      <c r="I28" s="203"/>
      <c r="J28" s="203"/>
      <c r="K28" s="203"/>
      <c r="L28" s="220" t="s">
        <v>609</v>
      </c>
    </row>
    <row r="29" spans="1:12" ht="12" customHeight="1" thickTop="1">
      <c r="A29" s="219" t="s">
        <v>5</v>
      </c>
      <c r="B29" s="218" t="s">
        <v>6</v>
      </c>
      <c r="C29" s="516" t="s">
        <v>7</v>
      </c>
      <c r="D29" s="517"/>
      <c r="E29" s="518"/>
      <c r="F29" s="217" t="s">
        <v>8</v>
      </c>
      <c r="G29" s="516" t="s">
        <v>9</v>
      </c>
      <c r="H29" s="517"/>
      <c r="I29" s="517"/>
      <c r="J29" s="517"/>
      <c r="K29" s="518"/>
      <c r="L29" s="216" t="s">
        <v>10</v>
      </c>
    </row>
    <row r="30" spans="1:12" ht="18.75" customHeight="1" thickBot="1">
      <c r="A30" s="215">
        <v>66</v>
      </c>
      <c r="B30" s="214" t="s">
        <v>608</v>
      </c>
      <c r="C30" s="522" t="s">
        <v>607</v>
      </c>
      <c r="D30" s="523"/>
      <c r="E30" s="524"/>
      <c r="F30" s="213" t="s">
        <v>606</v>
      </c>
      <c r="G30" s="525" t="s">
        <v>605</v>
      </c>
      <c r="H30" s="501"/>
      <c r="I30" s="501"/>
      <c r="J30" s="502"/>
      <c r="K30" s="503"/>
      <c r="L30" s="212" t="s">
        <v>604</v>
      </c>
    </row>
    <row r="31" spans="1:12" ht="18.75" customHeight="1" thickTop="1">
      <c r="A31" s="211" t="s">
        <v>5</v>
      </c>
      <c r="B31" s="504" t="s">
        <v>16</v>
      </c>
      <c r="C31" s="504"/>
      <c r="D31" s="504"/>
      <c r="E31" s="210" t="s">
        <v>268</v>
      </c>
      <c r="F31" s="209" t="s">
        <v>18</v>
      </c>
      <c r="G31" s="208"/>
      <c r="H31" s="208"/>
      <c r="I31" s="208"/>
    </row>
    <row r="32" spans="1:12" ht="18.75" customHeight="1">
      <c r="A32" s="207">
        <v>1</v>
      </c>
      <c r="B32" s="505" t="s">
        <v>603</v>
      </c>
      <c r="C32" s="505"/>
      <c r="D32" s="505"/>
      <c r="E32" s="202"/>
      <c r="F32" s="206">
        <f>ROUNDUP(E32*1.03,-1)</f>
        <v>0</v>
      </c>
      <c r="G32" s="205"/>
      <c r="H32" s="205"/>
      <c r="I32" s="205"/>
    </row>
    <row r="33" spans="1:12" ht="18.75" customHeight="1">
      <c r="A33" s="527">
        <f>SUM(F32:F32)</f>
        <v>0</v>
      </c>
      <c r="B33" s="528"/>
      <c r="C33" s="528"/>
      <c r="D33" s="528"/>
      <c r="E33" s="528"/>
      <c r="F33" s="529"/>
      <c r="G33" s="241"/>
      <c r="H33" s="242"/>
      <c r="I33" s="242"/>
      <c r="J33" s="242"/>
      <c r="K33" s="242"/>
      <c r="L33" s="242"/>
    </row>
    <row r="34" spans="1:12">
      <c r="A34" s="204"/>
      <c r="B34" s="204"/>
      <c r="C34" s="204"/>
      <c r="D34" s="204"/>
      <c r="E34" s="204"/>
      <c r="F34" s="204"/>
      <c r="G34" s="203"/>
      <c r="H34" s="203"/>
      <c r="I34" s="203"/>
      <c r="J34" s="203"/>
      <c r="K34" s="203"/>
      <c r="L34" s="203"/>
    </row>
    <row r="35" spans="1:12" ht="18.75" customHeight="1">
      <c r="A35" s="510" t="s">
        <v>55</v>
      </c>
      <c r="B35" s="530"/>
      <c r="C35" s="530"/>
      <c r="D35" s="511"/>
      <c r="E35" s="531">
        <f>SUM(F21,F26,F32)</f>
        <v>0</v>
      </c>
      <c r="F35" s="532"/>
    </row>
  </sheetData>
  <mergeCells count="38">
    <mergeCell ref="A35:D35"/>
    <mergeCell ref="E35:F35"/>
    <mergeCell ref="C30:E30"/>
    <mergeCell ref="G30:K30"/>
    <mergeCell ref="B31:D31"/>
    <mergeCell ref="B32:D32"/>
    <mergeCell ref="B26:D26"/>
    <mergeCell ref="A27:F27"/>
    <mergeCell ref="C29:E29"/>
    <mergeCell ref="G29:K29"/>
    <mergeCell ref="A33:F33"/>
    <mergeCell ref="B25:D25"/>
    <mergeCell ref="B18:D18"/>
    <mergeCell ref="B19:D19"/>
    <mergeCell ref="B20:D20"/>
    <mergeCell ref="A21:E21"/>
    <mergeCell ref="C23:E23"/>
    <mergeCell ref="B12:D12"/>
    <mergeCell ref="B13:D13"/>
    <mergeCell ref="B14:D14"/>
    <mergeCell ref="G23:K23"/>
    <mergeCell ref="C24:E24"/>
    <mergeCell ref="G24:K24"/>
    <mergeCell ref="B15:D15"/>
    <mergeCell ref="B16:D16"/>
    <mergeCell ref="B17:D17"/>
    <mergeCell ref="G8:K8"/>
    <mergeCell ref="B9:D9"/>
    <mergeCell ref="B10:D10"/>
    <mergeCell ref="B11:D11"/>
    <mergeCell ref="A1:L1"/>
    <mergeCell ref="A2:L2"/>
    <mergeCell ref="H4:I4"/>
    <mergeCell ref="J4:L4"/>
    <mergeCell ref="A5:L5"/>
    <mergeCell ref="C7:E7"/>
    <mergeCell ref="G7:K7"/>
    <mergeCell ref="C8:E8"/>
  </mergeCells>
  <phoneticPr fontId="4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0D1A-D3A3-4BE9-8EA6-72D10CF3B706}">
  <sheetPr>
    <tabColor theme="9"/>
  </sheetPr>
  <dimension ref="A1:P55"/>
  <sheetViews>
    <sheetView zoomScaleNormal="100" workbookViewId="0">
      <selection activeCell="E53" sqref="E53"/>
    </sheetView>
  </sheetViews>
  <sheetFormatPr defaultRowHeight="13.5"/>
  <cols>
    <col min="1" max="1" width="4.5" style="2" bestFit="1" customWidth="1"/>
    <col min="2" max="3" width="6.75" style="2" customWidth="1"/>
    <col min="4" max="4" width="5.375" style="2" customWidth="1"/>
    <col min="5" max="5" width="6.7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6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6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6" ht="23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6" ht="24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632</v>
      </c>
      <c r="K4" s="267"/>
      <c r="L4" s="268"/>
    </row>
    <row r="5" spans="1:16" ht="42" customHeight="1">
      <c r="A5" s="410" t="s">
        <v>262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</row>
    <row r="6" spans="1:16" ht="24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  <c r="P6" s="112"/>
    </row>
    <row r="7" spans="1:16" ht="14.2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  <c r="P7" s="112"/>
    </row>
    <row r="8" spans="1:16" ht="14.25" customHeight="1" thickBot="1">
      <c r="A8" s="10">
        <v>67</v>
      </c>
      <c r="B8" s="11" t="s">
        <v>633</v>
      </c>
      <c r="C8" s="339" t="s">
        <v>634</v>
      </c>
      <c r="D8" s="287"/>
      <c r="E8" s="288"/>
      <c r="F8" s="55" t="s">
        <v>635</v>
      </c>
      <c r="G8" s="285" t="s">
        <v>636</v>
      </c>
      <c r="H8" s="286"/>
      <c r="I8" s="286"/>
      <c r="J8" s="287"/>
      <c r="K8" s="288"/>
      <c r="L8" s="52" t="s">
        <v>637</v>
      </c>
      <c r="P8" s="112"/>
    </row>
    <row r="9" spans="1:16" ht="14.25" customHeight="1" thickTop="1">
      <c r="A9" s="14" t="s">
        <v>5</v>
      </c>
      <c r="B9" s="309" t="s">
        <v>16</v>
      </c>
      <c r="C9" s="309"/>
      <c r="D9" s="309"/>
      <c r="E9" s="134" t="s">
        <v>268</v>
      </c>
      <c r="F9" s="17" t="s">
        <v>18</v>
      </c>
      <c r="G9" s="18"/>
      <c r="H9" s="291"/>
      <c r="I9" s="291"/>
      <c r="P9" s="112"/>
    </row>
    <row r="10" spans="1:16" ht="14.25" customHeight="1">
      <c r="A10" s="102">
        <v>1</v>
      </c>
      <c r="B10" s="416" t="s">
        <v>638</v>
      </c>
      <c r="C10" s="416"/>
      <c r="D10" s="416"/>
      <c r="E10" s="103"/>
      <c r="F10" s="228">
        <f>ROUNDUP(E10*1.03,-1)</f>
        <v>0</v>
      </c>
      <c r="G10" s="28"/>
      <c r="H10" s="273"/>
      <c r="I10" s="273"/>
      <c r="P10" s="112"/>
    </row>
    <row r="11" spans="1:16" ht="14.25" customHeight="1">
      <c r="A11" s="102">
        <v>2</v>
      </c>
      <c r="B11" s="411" t="s">
        <v>639</v>
      </c>
      <c r="C11" s="412"/>
      <c r="D11" s="413"/>
      <c r="E11" s="103"/>
      <c r="F11" s="228">
        <f t="shared" ref="F11:F22" si="0">ROUNDUP(E11*1.03,-1)</f>
        <v>0</v>
      </c>
      <c r="G11" s="28"/>
      <c r="H11" s="273"/>
      <c r="I11" s="273"/>
      <c r="P11" s="112"/>
    </row>
    <row r="12" spans="1:16" ht="14.25" customHeight="1">
      <c r="A12" s="102">
        <v>3</v>
      </c>
      <c r="B12" s="411" t="s">
        <v>640</v>
      </c>
      <c r="C12" s="412"/>
      <c r="D12" s="413"/>
      <c r="E12" s="103"/>
      <c r="F12" s="228">
        <f t="shared" si="0"/>
        <v>0</v>
      </c>
      <c r="G12" s="28"/>
      <c r="H12" s="273"/>
      <c r="I12" s="273"/>
      <c r="P12" s="112"/>
    </row>
    <row r="13" spans="1:16" ht="14.25" customHeight="1">
      <c r="A13" s="102">
        <v>4</v>
      </c>
      <c r="B13" s="411" t="s">
        <v>641</v>
      </c>
      <c r="C13" s="412"/>
      <c r="D13" s="413"/>
      <c r="E13" s="103"/>
      <c r="F13" s="228">
        <f t="shared" si="0"/>
        <v>0</v>
      </c>
      <c r="G13" s="28"/>
      <c r="H13" s="273"/>
      <c r="I13" s="273"/>
      <c r="P13" s="112"/>
    </row>
    <row r="14" spans="1:16" ht="14.25" customHeight="1">
      <c r="A14" s="102">
        <v>5</v>
      </c>
      <c r="B14" s="411" t="s">
        <v>642</v>
      </c>
      <c r="C14" s="412"/>
      <c r="D14" s="413"/>
      <c r="E14" s="103"/>
      <c r="F14" s="228">
        <f t="shared" si="0"/>
        <v>0</v>
      </c>
      <c r="G14" s="28"/>
      <c r="H14" s="273"/>
      <c r="I14" s="273"/>
      <c r="P14" s="112"/>
    </row>
    <row r="15" spans="1:16" ht="14.25" customHeight="1">
      <c r="A15" s="102">
        <v>6</v>
      </c>
      <c r="B15" s="411" t="s">
        <v>643</v>
      </c>
      <c r="C15" s="412"/>
      <c r="D15" s="413"/>
      <c r="E15" s="103"/>
      <c r="F15" s="228">
        <f t="shared" si="0"/>
        <v>0</v>
      </c>
      <c r="G15" s="28"/>
      <c r="H15" s="273"/>
      <c r="I15" s="273"/>
      <c r="P15" s="112"/>
    </row>
    <row r="16" spans="1:16" ht="14.25" customHeight="1">
      <c r="A16" s="102">
        <v>7</v>
      </c>
      <c r="B16" s="411" t="s">
        <v>644</v>
      </c>
      <c r="C16" s="412"/>
      <c r="D16" s="413"/>
      <c r="E16" s="103"/>
      <c r="F16" s="228">
        <f t="shared" si="0"/>
        <v>0</v>
      </c>
      <c r="G16" s="28"/>
      <c r="H16" s="273"/>
      <c r="I16" s="273"/>
      <c r="P16" s="112"/>
    </row>
    <row r="17" spans="1:16" ht="14.25" customHeight="1">
      <c r="A17" s="102">
        <v>8</v>
      </c>
      <c r="B17" s="411" t="s">
        <v>645</v>
      </c>
      <c r="C17" s="412"/>
      <c r="D17" s="413"/>
      <c r="E17" s="103"/>
      <c r="F17" s="228">
        <f t="shared" si="0"/>
        <v>0</v>
      </c>
      <c r="G17" s="28"/>
      <c r="H17" s="273"/>
      <c r="I17" s="273"/>
      <c r="P17" s="112"/>
    </row>
    <row r="18" spans="1:16" ht="14.25" customHeight="1">
      <c r="A18" s="102">
        <v>9</v>
      </c>
      <c r="B18" s="411" t="s">
        <v>646</v>
      </c>
      <c r="C18" s="412"/>
      <c r="D18" s="413"/>
      <c r="E18" s="103"/>
      <c r="F18" s="228">
        <f t="shared" si="0"/>
        <v>0</v>
      </c>
      <c r="G18" s="28"/>
      <c r="H18" s="273"/>
      <c r="I18" s="273"/>
      <c r="P18" s="112"/>
    </row>
    <row r="19" spans="1:16" ht="14.25" customHeight="1">
      <c r="A19" s="102">
        <v>10</v>
      </c>
      <c r="B19" s="411" t="s">
        <v>647</v>
      </c>
      <c r="C19" s="412"/>
      <c r="D19" s="413"/>
      <c r="E19" s="103"/>
      <c r="F19" s="228">
        <f t="shared" si="0"/>
        <v>0</v>
      </c>
      <c r="G19" s="28"/>
      <c r="H19" s="273"/>
      <c r="I19" s="273"/>
      <c r="P19" s="112"/>
    </row>
    <row r="20" spans="1:16" ht="14.25" customHeight="1">
      <c r="A20" s="102">
        <v>11</v>
      </c>
      <c r="B20" s="411" t="s">
        <v>648</v>
      </c>
      <c r="C20" s="412"/>
      <c r="D20" s="413"/>
      <c r="E20" s="103"/>
      <c r="F20" s="228">
        <f t="shared" si="0"/>
        <v>0</v>
      </c>
      <c r="G20" s="28"/>
      <c r="H20" s="273"/>
      <c r="I20" s="273"/>
      <c r="P20" s="112"/>
    </row>
    <row r="21" spans="1:16" ht="14.25" customHeight="1">
      <c r="A21" s="102">
        <v>12</v>
      </c>
      <c r="B21" s="411" t="s">
        <v>649</v>
      </c>
      <c r="C21" s="412"/>
      <c r="D21" s="413"/>
      <c r="E21" s="103"/>
      <c r="F21" s="228">
        <f t="shared" si="0"/>
        <v>0</v>
      </c>
      <c r="G21" s="28"/>
      <c r="H21" s="273"/>
      <c r="I21" s="273"/>
      <c r="P21" s="112"/>
    </row>
    <row r="22" spans="1:16" ht="14.25" customHeight="1" thickBot="1">
      <c r="A22" s="102">
        <v>13</v>
      </c>
      <c r="B22" s="411"/>
      <c r="C22" s="412"/>
      <c r="D22" s="413"/>
      <c r="E22" s="103"/>
      <c r="F22" s="228">
        <f t="shared" si="0"/>
        <v>0</v>
      </c>
      <c r="G22" s="28"/>
      <c r="H22" s="273"/>
      <c r="I22" s="273"/>
      <c r="P22" s="112"/>
    </row>
    <row r="23" spans="1:16" ht="14.25" customHeight="1">
      <c r="A23" s="414" t="s">
        <v>55</v>
      </c>
      <c r="B23" s="415"/>
      <c r="C23" s="415"/>
      <c r="D23" s="415"/>
      <c r="E23" s="415"/>
      <c r="F23" s="229">
        <f>SUM(F10:F22)</f>
        <v>0</v>
      </c>
      <c r="G23" s="230"/>
      <c r="H23" s="231"/>
      <c r="I23" s="231"/>
      <c r="J23" s="111"/>
      <c r="K23" s="111"/>
      <c r="L23" s="111"/>
    </row>
    <row r="24" spans="1:16" ht="14.25" customHeight="1">
      <c r="A24" s="112"/>
      <c r="B24" s="112"/>
      <c r="C24" s="112"/>
      <c r="D24" s="112"/>
      <c r="E24" s="112"/>
      <c r="F24" s="112"/>
    </row>
    <row r="25" spans="1:16" ht="14.25" customHeight="1" thickBo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5" t="s">
        <v>56</v>
      </c>
    </row>
    <row r="26" spans="1:16" ht="14.25" customHeight="1" thickTop="1">
      <c r="A26" s="6" t="s">
        <v>5</v>
      </c>
      <c r="B26" s="7" t="s">
        <v>6</v>
      </c>
      <c r="C26" s="296" t="s">
        <v>7</v>
      </c>
      <c r="D26" s="297"/>
      <c r="E26" s="298"/>
      <c r="F26" s="8" t="s">
        <v>8</v>
      </c>
      <c r="G26" s="296" t="s">
        <v>9</v>
      </c>
      <c r="H26" s="297"/>
      <c r="I26" s="297"/>
      <c r="J26" s="297"/>
      <c r="K26" s="298"/>
      <c r="L26" s="9" t="s">
        <v>10</v>
      </c>
    </row>
    <row r="27" spans="1:16" ht="14.25" customHeight="1" thickBot="1">
      <c r="A27" s="10">
        <v>68</v>
      </c>
      <c r="B27" s="11" t="s">
        <v>633</v>
      </c>
      <c r="C27" s="534" t="s">
        <v>650</v>
      </c>
      <c r="D27" s="535"/>
      <c r="E27" s="536"/>
      <c r="F27" s="55" t="s">
        <v>651</v>
      </c>
      <c r="G27" s="285" t="s">
        <v>652</v>
      </c>
      <c r="H27" s="286"/>
      <c r="I27" s="286"/>
      <c r="J27" s="287"/>
      <c r="K27" s="288"/>
      <c r="L27" s="52" t="s">
        <v>653</v>
      </c>
    </row>
    <row r="28" spans="1:16" ht="14.25" thickTop="1">
      <c r="A28" s="14" t="s">
        <v>5</v>
      </c>
      <c r="B28" s="309" t="s">
        <v>16</v>
      </c>
      <c r="C28" s="309"/>
      <c r="D28" s="309"/>
      <c r="E28" s="15" t="s">
        <v>268</v>
      </c>
      <c r="F28" s="17" t="s">
        <v>18</v>
      </c>
      <c r="G28" s="18"/>
      <c r="H28" s="291"/>
      <c r="I28" s="291"/>
    </row>
    <row r="29" spans="1:16">
      <c r="A29" s="102">
        <v>1</v>
      </c>
      <c r="B29" s="411" t="s">
        <v>650</v>
      </c>
      <c r="C29" s="412"/>
      <c r="D29" s="413"/>
      <c r="E29" s="103"/>
      <c r="F29" s="228">
        <f>ROUNDUP(E29*1.03,-1)</f>
        <v>0</v>
      </c>
      <c r="G29" s="28"/>
      <c r="H29" s="273"/>
      <c r="I29" s="273"/>
    </row>
    <row r="30" spans="1:16" ht="14.25" thickBot="1">
      <c r="A30" s="102"/>
      <c r="B30" s="416"/>
      <c r="C30" s="416"/>
      <c r="D30" s="416"/>
      <c r="E30" s="106"/>
      <c r="F30" s="116"/>
      <c r="G30" s="28"/>
      <c r="H30" s="273"/>
      <c r="I30" s="273"/>
    </row>
    <row r="31" spans="1:16">
      <c r="A31" s="414" t="s">
        <v>55</v>
      </c>
      <c r="B31" s="415"/>
      <c r="C31" s="415"/>
      <c r="D31" s="415"/>
      <c r="E31" s="415"/>
      <c r="F31" s="229">
        <f>SUM(F29:F30)</f>
        <v>0</v>
      </c>
      <c r="G31" s="230"/>
      <c r="H31" s="231"/>
      <c r="I31" s="231"/>
      <c r="J31" s="111"/>
      <c r="K31" s="111"/>
      <c r="L31" s="111"/>
    </row>
    <row r="33" spans="1:12" ht="18" thickBo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5" t="s">
        <v>94</v>
      </c>
    </row>
    <row r="34" spans="1:12" ht="14.25" thickTop="1">
      <c r="A34" s="6" t="s">
        <v>5</v>
      </c>
      <c r="B34" s="7" t="s">
        <v>6</v>
      </c>
      <c r="C34" s="296" t="s">
        <v>7</v>
      </c>
      <c r="D34" s="297"/>
      <c r="E34" s="298"/>
      <c r="F34" s="8" t="s">
        <v>8</v>
      </c>
      <c r="G34" s="296" t="s">
        <v>9</v>
      </c>
      <c r="H34" s="297"/>
      <c r="I34" s="297"/>
      <c r="J34" s="297"/>
      <c r="K34" s="298"/>
      <c r="L34" s="9" t="s">
        <v>10</v>
      </c>
    </row>
    <row r="35" spans="1:12" ht="14.25" customHeight="1" thickBot="1">
      <c r="A35" s="10">
        <v>69</v>
      </c>
      <c r="B35" s="11" t="s">
        <v>633</v>
      </c>
      <c r="C35" s="534" t="s">
        <v>654</v>
      </c>
      <c r="D35" s="535"/>
      <c r="E35" s="536"/>
      <c r="F35" s="55" t="s">
        <v>655</v>
      </c>
      <c r="G35" s="285" t="s">
        <v>656</v>
      </c>
      <c r="H35" s="286"/>
      <c r="I35" s="286"/>
      <c r="J35" s="287"/>
      <c r="K35" s="288"/>
      <c r="L35" s="52" t="s">
        <v>657</v>
      </c>
    </row>
    <row r="36" spans="1:12" ht="14.25" thickTop="1">
      <c r="A36" s="14" t="s">
        <v>5</v>
      </c>
      <c r="B36" s="309" t="s">
        <v>16</v>
      </c>
      <c r="C36" s="309"/>
      <c r="D36" s="309"/>
      <c r="E36" s="15" t="s">
        <v>268</v>
      </c>
      <c r="F36" s="17" t="s">
        <v>18</v>
      </c>
      <c r="G36" s="18"/>
      <c r="H36" s="291"/>
      <c r="I36" s="291"/>
    </row>
    <row r="37" spans="1:12">
      <c r="A37" s="102">
        <v>1</v>
      </c>
      <c r="B37" s="411" t="s">
        <v>654</v>
      </c>
      <c r="C37" s="412"/>
      <c r="D37" s="413"/>
      <c r="E37" s="103"/>
      <c r="F37" s="228">
        <f>ROUNDUP(E37*1.03,-1)</f>
        <v>0</v>
      </c>
      <c r="G37" s="28"/>
      <c r="H37" s="273"/>
      <c r="I37" s="273"/>
    </row>
    <row r="38" spans="1:12" ht="14.25" thickBot="1">
      <c r="A38" s="102"/>
      <c r="B38" s="416"/>
      <c r="C38" s="416"/>
      <c r="D38" s="416"/>
      <c r="E38" s="106"/>
      <c r="F38" s="116"/>
      <c r="G38" s="28"/>
      <c r="H38" s="273"/>
      <c r="I38" s="273"/>
    </row>
    <row r="39" spans="1:12">
      <c r="A39" s="414" t="s">
        <v>55</v>
      </c>
      <c r="B39" s="415"/>
      <c r="C39" s="415"/>
      <c r="D39" s="415"/>
      <c r="E39" s="415"/>
      <c r="F39" s="229">
        <f>SUM(F37:F38)</f>
        <v>0</v>
      </c>
      <c r="G39" s="230"/>
      <c r="H39" s="231"/>
      <c r="I39" s="231"/>
      <c r="J39" s="111"/>
      <c r="K39" s="111"/>
      <c r="L39" s="111"/>
    </row>
    <row r="41" spans="1:12" ht="18" thickBo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5" t="s">
        <v>129</v>
      </c>
    </row>
    <row r="42" spans="1:12" ht="14.25" thickTop="1">
      <c r="A42" s="6" t="s">
        <v>5</v>
      </c>
      <c r="B42" s="7" t="s">
        <v>6</v>
      </c>
      <c r="C42" s="296" t="s">
        <v>7</v>
      </c>
      <c r="D42" s="297"/>
      <c r="E42" s="298"/>
      <c r="F42" s="8" t="s">
        <v>8</v>
      </c>
      <c r="G42" s="296" t="s">
        <v>9</v>
      </c>
      <c r="H42" s="297"/>
      <c r="I42" s="297"/>
      <c r="J42" s="297"/>
      <c r="K42" s="298"/>
      <c r="L42" s="9" t="s">
        <v>10</v>
      </c>
    </row>
    <row r="43" spans="1:12" ht="14.25" customHeight="1" thickBot="1">
      <c r="A43" s="10">
        <v>70</v>
      </c>
      <c r="B43" s="11" t="s">
        <v>633</v>
      </c>
      <c r="C43" s="534" t="s">
        <v>658</v>
      </c>
      <c r="D43" s="535"/>
      <c r="E43" s="536"/>
      <c r="F43" s="55" t="s">
        <v>655</v>
      </c>
      <c r="G43" s="285" t="s">
        <v>659</v>
      </c>
      <c r="H43" s="286"/>
      <c r="I43" s="286"/>
      <c r="J43" s="287"/>
      <c r="K43" s="288"/>
      <c r="L43" s="52" t="s">
        <v>660</v>
      </c>
    </row>
    <row r="44" spans="1:12" ht="14.25" thickTop="1">
      <c r="A44" s="14" t="s">
        <v>5</v>
      </c>
      <c r="B44" s="309" t="s">
        <v>16</v>
      </c>
      <c r="C44" s="309"/>
      <c r="D44" s="309"/>
      <c r="E44" s="15" t="s">
        <v>268</v>
      </c>
      <c r="F44" s="17" t="s">
        <v>18</v>
      </c>
      <c r="G44" s="18"/>
      <c r="H44" s="291"/>
      <c r="I44" s="291"/>
    </row>
    <row r="45" spans="1:12">
      <c r="A45" s="102">
        <v>12</v>
      </c>
      <c r="B45" s="411" t="s">
        <v>658</v>
      </c>
      <c r="C45" s="412"/>
      <c r="D45" s="413"/>
      <c r="E45" s="103"/>
      <c r="F45" s="228">
        <f>ROUNDUP(E45*1.03,-1)</f>
        <v>0</v>
      </c>
      <c r="G45" s="28"/>
      <c r="H45" s="273"/>
      <c r="I45" s="273"/>
    </row>
    <row r="46" spans="1:12" ht="14.25" thickBot="1">
      <c r="A46" s="102">
        <v>20</v>
      </c>
      <c r="B46" s="416"/>
      <c r="C46" s="416"/>
      <c r="D46" s="416"/>
      <c r="E46" s="106"/>
      <c r="F46" s="116"/>
      <c r="G46" s="28"/>
      <c r="H46" s="273"/>
      <c r="I46" s="273"/>
    </row>
    <row r="47" spans="1:12">
      <c r="A47" s="414" t="s">
        <v>55</v>
      </c>
      <c r="B47" s="415"/>
      <c r="C47" s="415"/>
      <c r="D47" s="415"/>
      <c r="E47" s="415"/>
      <c r="F47" s="229">
        <f>SUM(F45:F46)</f>
        <v>0</v>
      </c>
      <c r="G47" s="230"/>
      <c r="H47" s="231"/>
      <c r="I47" s="231"/>
      <c r="J47" s="111"/>
      <c r="K47" s="111"/>
      <c r="L47" s="111"/>
    </row>
    <row r="48" spans="1:12">
      <c r="A48" s="533"/>
      <c r="B48" s="533"/>
      <c r="C48" s="533"/>
      <c r="D48" s="533"/>
      <c r="E48" s="533"/>
      <c r="F48" s="533"/>
      <c r="G48" s="533"/>
      <c r="H48" s="533"/>
      <c r="I48" s="533"/>
      <c r="J48" s="533"/>
      <c r="K48" s="533"/>
      <c r="L48" s="533"/>
    </row>
    <row r="49" spans="1:12" ht="18" thickBo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5" t="s">
        <v>661</v>
      </c>
    </row>
    <row r="50" spans="1:12" ht="14.25" thickTop="1">
      <c r="A50" s="6" t="s">
        <v>5</v>
      </c>
      <c r="B50" s="7" t="s">
        <v>6</v>
      </c>
      <c r="C50" s="296" t="s">
        <v>7</v>
      </c>
      <c r="D50" s="297"/>
      <c r="E50" s="298"/>
      <c r="F50" s="8" t="s">
        <v>8</v>
      </c>
      <c r="G50" s="296" t="s">
        <v>9</v>
      </c>
      <c r="H50" s="297"/>
      <c r="I50" s="297"/>
      <c r="J50" s="297"/>
      <c r="K50" s="298"/>
      <c r="L50" s="9" t="s">
        <v>10</v>
      </c>
    </row>
    <row r="51" spans="1:12" ht="14.25" customHeight="1" thickBot="1">
      <c r="A51" s="10">
        <v>71</v>
      </c>
      <c r="B51" s="11" t="s">
        <v>633</v>
      </c>
      <c r="C51" s="534" t="s">
        <v>662</v>
      </c>
      <c r="D51" s="535"/>
      <c r="E51" s="536"/>
      <c r="F51" s="55" t="s">
        <v>651</v>
      </c>
      <c r="G51" s="285" t="s">
        <v>663</v>
      </c>
      <c r="H51" s="286"/>
      <c r="I51" s="286"/>
      <c r="J51" s="287"/>
      <c r="K51" s="288"/>
      <c r="L51" s="52" t="s">
        <v>664</v>
      </c>
    </row>
    <row r="52" spans="1:12" ht="14.25" thickTop="1">
      <c r="A52" s="14" t="s">
        <v>5</v>
      </c>
      <c r="B52" s="309" t="s">
        <v>16</v>
      </c>
      <c r="C52" s="309"/>
      <c r="D52" s="309"/>
      <c r="E52" s="15" t="s">
        <v>268</v>
      </c>
      <c r="F52" s="17" t="s">
        <v>18</v>
      </c>
      <c r="G52" s="18"/>
      <c r="H52" s="291"/>
      <c r="I52" s="291"/>
    </row>
    <row r="53" spans="1:12">
      <c r="A53" s="102">
        <v>13</v>
      </c>
      <c r="B53" s="411" t="s">
        <v>662</v>
      </c>
      <c r="C53" s="412"/>
      <c r="D53" s="413"/>
      <c r="E53" s="103"/>
      <c r="F53" s="228">
        <f>ROUNDUP(E53*1.03,-1)</f>
        <v>0</v>
      </c>
      <c r="G53" s="28"/>
      <c r="H53" s="273"/>
      <c r="I53" s="273"/>
    </row>
    <row r="54" spans="1:12" ht="14.25" thickBot="1">
      <c r="A54" s="102">
        <v>20</v>
      </c>
      <c r="B54" s="416"/>
      <c r="C54" s="416"/>
      <c r="D54" s="416"/>
      <c r="E54" s="106"/>
      <c r="F54" s="116"/>
      <c r="G54" s="28"/>
      <c r="H54" s="273"/>
      <c r="I54" s="273"/>
    </row>
    <row r="55" spans="1:12">
      <c r="A55" s="414" t="s">
        <v>55</v>
      </c>
      <c r="B55" s="415"/>
      <c r="C55" s="415"/>
      <c r="D55" s="415"/>
      <c r="E55" s="415"/>
      <c r="F55" s="229">
        <f>SUM(F53:F54)</f>
        <v>0</v>
      </c>
      <c r="G55" s="230"/>
      <c r="H55" s="231"/>
      <c r="I55" s="231"/>
      <c r="J55" s="111"/>
      <c r="K55" s="111"/>
      <c r="L55" s="111"/>
    </row>
  </sheetData>
  <mergeCells count="83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C34:E34"/>
    <mergeCell ref="G34:K34"/>
    <mergeCell ref="A23:E23"/>
    <mergeCell ref="C26:E26"/>
    <mergeCell ref="G26:K26"/>
    <mergeCell ref="C27:E27"/>
    <mergeCell ref="G27:K27"/>
    <mergeCell ref="B28:D28"/>
    <mergeCell ref="H28:I28"/>
    <mergeCell ref="B29:D29"/>
    <mergeCell ref="H29:I29"/>
    <mergeCell ref="B30:D30"/>
    <mergeCell ref="H30:I30"/>
    <mergeCell ref="A31:E31"/>
    <mergeCell ref="C43:E43"/>
    <mergeCell ref="G43:K43"/>
    <mergeCell ref="C35:E35"/>
    <mergeCell ref="G35:K35"/>
    <mergeCell ref="B36:D36"/>
    <mergeCell ref="H36:I36"/>
    <mergeCell ref="B37:D37"/>
    <mergeCell ref="H37:I37"/>
    <mergeCell ref="B38:D38"/>
    <mergeCell ref="H38:I38"/>
    <mergeCell ref="A39:E39"/>
    <mergeCell ref="C42:E42"/>
    <mergeCell ref="G42:K42"/>
    <mergeCell ref="B44:D44"/>
    <mergeCell ref="H44:I44"/>
    <mergeCell ref="B45:D45"/>
    <mergeCell ref="H45:I45"/>
    <mergeCell ref="B46:D46"/>
    <mergeCell ref="H46:I46"/>
    <mergeCell ref="A47:E47"/>
    <mergeCell ref="A48:L48"/>
    <mergeCell ref="C50:E50"/>
    <mergeCell ref="G50:K50"/>
    <mergeCell ref="C51:E51"/>
    <mergeCell ref="G51:K51"/>
    <mergeCell ref="A55:E55"/>
    <mergeCell ref="B52:D52"/>
    <mergeCell ref="H52:I52"/>
    <mergeCell ref="B53:D53"/>
    <mergeCell ref="H53:I53"/>
    <mergeCell ref="B54:D54"/>
    <mergeCell ref="H54:I54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6FF9-CC95-40C9-A4D3-5DD8272E46A5}">
  <sheetPr>
    <tabColor theme="9"/>
  </sheetPr>
  <dimension ref="A1:L69"/>
  <sheetViews>
    <sheetView zoomScaleNormal="100" workbookViewId="0">
      <selection activeCell="B34" sqref="B34:D34"/>
    </sheetView>
  </sheetViews>
  <sheetFormatPr defaultColWidth="9" defaultRowHeight="13.5"/>
  <cols>
    <col min="1" max="1" width="3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2" ht="15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5" customHeight="1">
      <c r="A3" s="3"/>
      <c r="B3" s="3"/>
      <c r="C3" s="3"/>
      <c r="D3" s="3"/>
      <c r="E3" s="3"/>
      <c r="F3" s="3"/>
      <c r="G3" s="3"/>
      <c r="H3" s="266" t="s">
        <v>1</v>
      </c>
      <c r="I3" s="268"/>
      <c r="J3" s="266" t="s">
        <v>709</v>
      </c>
      <c r="K3" s="267"/>
      <c r="L3" s="268"/>
    </row>
    <row r="4" spans="1:12" ht="38.25" customHeight="1">
      <c r="A4" s="325" t="s">
        <v>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</row>
    <row r="5" spans="1:12" ht="1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5" t="s">
        <v>4</v>
      </c>
    </row>
    <row r="6" spans="1:12" ht="13.5" customHeight="1" thickTop="1">
      <c r="A6" s="6" t="s">
        <v>5</v>
      </c>
      <c r="B6" s="7" t="s">
        <v>6</v>
      </c>
      <c r="C6" s="296" t="s">
        <v>7</v>
      </c>
      <c r="D6" s="297"/>
      <c r="E6" s="298"/>
      <c r="F6" s="8" t="s">
        <v>8</v>
      </c>
      <c r="G6" s="296" t="s">
        <v>9</v>
      </c>
      <c r="H6" s="297"/>
      <c r="I6" s="297"/>
      <c r="J6" s="297"/>
      <c r="K6" s="298"/>
      <c r="L6" s="9" t="s">
        <v>10</v>
      </c>
    </row>
    <row r="7" spans="1:12" ht="13.5" customHeight="1" thickBot="1">
      <c r="A7" s="10">
        <v>72</v>
      </c>
      <c r="B7" s="11" t="s">
        <v>710</v>
      </c>
      <c r="C7" s="317" t="s">
        <v>711</v>
      </c>
      <c r="D7" s="318"/>
      <c r="E7" s="320"/>
      <c r="F7" s="12" t="s">
        <v>712</v>
      </c>
      <c r="G7" s="427" t="s">
        <v>713</v>
      </c>
      <c r="H7" s="428"/>
      <c r="I7" s="428"/>
      <c r="J7" s="335"/>
      <c r="K7" s="336"/>
      <c r="L7" s="13" t="s">
        <v>714</v>
      </c>
    </row>
    <row r="8" spans="1:12" ht="15" customHeight="1" thickTop="1">
      <c r="A8" s="14"/>
      <c r="B8" s="309" t="s">
        <v>16</v>
      </c>
      <c r="C8" s="309"/>
      <c r="D8" s="309"/>
      <c r="E8" s="60" t="s">
        <v>17</v>
      </c>
      <c r="F8" s="17" t="s">
        <v>18</v>
      </c>
      <c r="G8" s="18"/>
      <c r="H8" s="291"/>
      <c r="I8" s="291"/>
    </row>
    <row r="9" spans="1:12" ht="20.100000000000001" customHeight="1">
      <c r="A9" s="20">
        <v>1</v>
      </c>
      <c r="B9" s="311" t="s">
        <v>715</v>
      </c>
      <c r="C9" s="312"/>
      <c r="D9" s="457"/>
      <c r="E9" s="4"/>
      <c r="F9" s="21">
        <f>ROUNDUP(E9*1.03,-1)</f>
        <v>0</v>
      </c>
      <c r="G9" s="28"/>
      <c r="H9" s="273"/>
      <c r="I9" s="273"/>
    </row>
    <row r="10" spans="1:12" ht="20.100000000000001" customHeight="1" thickBot="1">
      <c r="A10" s="236">
        <v>2</v>
      </c>
      <c r="B10" s="537" t="s">
        <v>716</v>
      </c>
      <c r="C10" s="537"/>
      <c r="D10" s="537"/>
      <c r="E10" s="145"/>
      <c r="F10" s="23">
        <f>ROUNDUP(E10*1.03,-1)</f>
        <v>0</v>
      </c>
      <c r="G10" s="1"/>
    </row>
    <row r="11" spans="1:12" ht="20.100000000000001" customHeight="1">
      <c r="A11" s="266">
        <f>SUM(F9:F10)</f>
        <v>0</v>
      </c>
      <c r="B11" s="267"/>
      <c r="C11" s="267"/>
      <c r="D11" s="267"/>
      <c r="E11" s="267"/>
      <c r="F11" s="430"/>
      <c r="G11" s="417"/>
      <c r="H11" s="418"/>
      <c r="I11" s="418"/>
      <c r="J11" s="418"/>
      <c r="K11" s="418"/>
      <c r="L11" s="418"/>
    </row>
    <row r="12" spans="1:12" ht="12" customHeight="1" thickBot="1">
      <c r="E12" s="25"/>
      <c r="F12" s="25"/>
      <c r="G12" s="46"/>
      <c r="H12" s="46"/>
      <c r="I12" s="46"/>
      <c r="J12" s="46"/>
      <c r="K12" s="26"/>
      <c r="L12" s="26"/>
    </row>
    <row r="13" spans="1:12" ht="13.5" customHeight="1" thickTop="1">
      <c r="A13" s="6" t="s">
        <v>5</v>
      </c>
      <c r="B13" s="7" t="s">
        <v>6</v>
      </c>
      <c r="C13" s="296" t="s">
        <v>7</v>
      </c>
      <c r="D13" s="297"/>
      <c r="E13" s="298"/>
      <c r="F13" s="8" t="s">
        <v>8</v>
      </c>
      <c r="G13" s="296" t="s">
        <v>9</v>
      </c>
      <c r="H13" s="297"/>
      <c r="I13" s="297"/>
      <c r="J13" s="297"/>
      <c r="K13" s="298"/>
      <c r="L13" s="9" t="s">
        <v>10</v>
      </c>
    </row>
    <row r="14" spans="1:12" ht="13.5" customHeight="1" thickBot="1">
      <c r="A14" s="10">
        <v>73</v>
      </c>
      <c r="B14" s="11" t="s">
        <v>710</v>
      </c>
      <c r="C14" s="339" t="s">
        <v>717</v>
      </c>
      <c r="D14" s="287"/>
      <c r="E14" s="288"/>
      <c r="F14" s="55" t="s">
        <v>718</v>
      </c>
      <c r="G14" s="285" t="s">
        <v>719</v>
      </c>
      <c r="H14" s="286"/>
      <c r="I14" s="286"/>
      <c r="J14" s="287"/>
      <c r="K14" s="288"/>
      <c r="L14" s="52" t="s">
        <v>720</v>
      </c>
    </row>
    <row r="15" spans="1:12" ht="15" customHeight="1" thickTop="1">
      <c r="A15" s="14"/>
      <c r="B15" s="309" t="s">
        <v>16</v>
      </c>
      <c r="C15" s="309"/>
      <c r="D15" s="309"/>
      <c r="E15" s="60" t="s">
        <v>17</v>
      </c>
      <c r="F15" s="17" t="s">
        <v>18</v>
      </c>
      <c r="G15" s="18"/>
      <c r="H15" s="291"/>
      <c r="I15" s="291"/>
    </row>
    <row r="16" spans="1:12" ht="20.100000000000001" customHeight="1" thickBot="1">
      <c r="A16" s="20">
        <v>1</v>
      </c>
      <c r="B16" s="358" t="s">
        <v>721</v>
      </c>
      <c r="C16" s="358"/>
      <c r="D16" s="358"/>
      <c r="E16" s="4"/>
      <c r="F16" s="23">
        <f>ROUNDUP(E16*1.03,-1)</f>
        <v>0</v>
      </c>
      <c r="G16" s="28"/>
      <c r="H16" s="273"/>
      <c r="I16" s="273"/>
    </row>
    <row r="17" spans="1:12" ht="20.100000000000001" customHeight="1">
      <c r="A17" s="266">
        <f>SUM(F16)</f>
        <v>0</v>
      </c>
      <c r="B17" s="267"/>
      <c r="C17" s="267"/>
      <c r="D17" s="267"/>
      <c r="E17" s="267"/>
      <c r="F17" s="430"/>
      <c r="G17" s="417"/>
      <c r="H17" s="418"/>
      <c r="I17" s="418"/>
      <c r="J17" s="418"/>
      <c r="K17" s="418"/>
      <c r="L17" s="418"/>
    </row>
    <row r="18" spans="1:12" ht="12" customHeight="1" thickBot="1">
      <c r="E18" s="25"/>
      <c r="F18" s="25"/>
      <c r="G18" s="46"/>
      <c r="H18" s="46"/>
      <c r="I18" s="46"/>
      <c r="J18" s="46"/>
      <c r="K18" s="26"/>
      <c r="L18" s="26"/>
    </row>
    <row r="19" spans="1:12" ht="13.5" customHeight="1" thickTop="1">
      <c r="A19" s="6" t="s">
        <v>5</v>
      </c>
      <c r="B19" s="7" t="s">
        <v>6</v>
      </c>
      <c r="C19" s="296" t="s">
        <v>7</v>
      </c>
      <c r="D19" s="297"/>
      <c r="E19" s="298"/>
      <c r="F19" s="8" t="s">
        <v>8</v>
      </c>
      <c r="G19" s="296" t="s">
        <v>9</v>
      </c>
      <c r="H19" s="297"/>
      <c r="I19" s="297"/>
      <c r="J19" s="297"/>
      <c r="K19" s="298"/>
      <c r="L19" s="9" t="s">
        <v>10</v>
      </c>
    </row>
    <row r="20" spans="1:12" ht="13.5" customHeight="1" thickBot="1">
      <c r="A20" s="10">
        <v>74</v>
      </c>
      <c r="B20" s="11" t="s">
        <v>710</v>
      </c>
      <c r="C20" s="317" t="s">
        <v>722</v>
      </c>
      <c r="D20" s="318"/>
      <c r="E20" s="320"/>
      <c r="F20" s="12" t="s">
        <v>723</v>
      </c>
      <c r="G20" s="427" t="s">
        <v>724</v>
      </c>
      <c r="H20" s="428"/>
      <c r="I20" s="428"/>
      <c r="J20" s="335"/>
      <c r="K20" s="336"/>
      <c r="L20" s="13" t="s">
        <v>725</v>
      </c>
    </row>
    <row r="21" spans="1:12" ht="15" customHeight="1" thickTop="1">
      <c r="A21" s="14"/>
      <c r="B21" s="309" t="s">
        <v>16</v>
      </c>
      <c r="C21" s="309"/>
      <c r="D21" s="309"/>
      <c r="E21" s="60" t="s">
        <v>17</v>
      </c>
      <c r="F21" s="17" t="s">
        <v>18</v>
      </c>
      <c r="G21" s="18"/>
      <c r="H21" s="291"/>
      <c r="I21" s="291"/>
    </row>
    <row r="22" spans="1:12" ht="20.100000000000001" customHeight="1">
      <c r="A22" s="20">
        <v>1</v>
      </c>
      <c r="B22" s="311" t="s">
        <v>726</v>
      </c>
      <c r="C22" s="312"/>
      <c r="D22" s="457"/>
      <c r="E22" s="4"/>
      <c r="F22" s="21">
        <f>ROUNDUP(E22*1.03,-1)</f>
        <v>0</v>
      </c>
      <c r="G22" s="28"/>
      <c r="H22" s="273"/>
      <c r="I22" s="273"/>
    </row>
    <row r="23" spans="1:12" ht="20.100000000000001" customHeight="1">
      <c r="A23" s="20">
        <v>2</v>
      </c>
      <c r="B23" s="311" t="s">
        <v>727</v>
      </c>
      <c r="C23" s="312"/>
      <c r="D23" s="457"/>
      <c r="E23" s="4"/>
      <c r="F23" s="21">
        <f>ROUNDUP(E23*1.03,-1)</f>
        <v>0</v>
      </c>
      <c r="G23" s="28"/>
      <c r="H23" s="273"/>
      <c r="I23" s="273"/>
    </row>
    <row r="24" spans="1:12" ht="20.100000000000001" customHeight="1">
      <c r="A24" s="20">
        <v>3</v>
      </c>
      <c r="B24" s="426" t="s">
        <v>728</v>
      </c>
      <c r="C24" s="426"/>
      <c r="D24" s="426"/>
      <c r="E24" s="4"/>
      <c r="F24" s="21">
        <f>ROUNDUP(E24*1.03,-1)</f>
        <v>0</v>
      </c>
      <c r="G24" s="1"/>
    </row>
    <row r="25" spans="1:12" ht="20.100000000000001" customHeight="1" thickBot="1">
      <c r="A25" s="20">
        <v>4</v>
      </c>
      <c r="B25" s="426" t="s">
        <v>729</v>
      </c>
      <c r="C25" s="426"/>
      <c r="D25" s="426"/>
      <c r="E25" s="4"/>
      <c r="F25" s="23">
        <f>ROUNDUP(E25*1.03,-1)</f>
        <v>0</v>
      </c>
      <c r="G25" s="1"/>
    </row>
    <row r="26" spans="1:12" ht="20.100000000000001" customHeight="1">
      <c r="A26" s="266">
        <f>SUM(F22:F25)</f>
        <v>0</v>
      </c>
      <c r="B26" s="267"/>
      <c r="C26" s="267"/>
      <c r="D26" s="267"/>
      <c r="E26" s="267"/>
      <c r="F26" s="430"/>
      <c r="G26" s="417"/>
      <c r="H26" s="418"/>
      <c r="I26" s="418"/>
      <c r="J26" s="418"/>
      <c r="K26" s="418"/>
      <c r="L26" s="418"/>
    </row>
    <row r="27" spans="1:12" ht="12" customHeight="1" thickBot="1">
      <c r="E27" s="25"/>
      <c r="F27" s="25"/>
      <c r="K27" s="25"/>
      <c r="L27" s="25"/>
    </row>
    <row r="28" spans="1:12" ht="13.5" customHeight="1" thickTop="1">
      <c r="A28" s="6" t="s">
        <v>5</v>
      </c>
      <c r="B28" s="7" t="s">
        <v>6</v>
      </c>
      <c r="C28" s="296" t="s">
        <v>7</v>
      </c>
      <c r="D28" s="297"/>
      <c r="E28" s="298"/>
      <c r="F28" s="8" t="s">
        <v>8</v>
      </c>
      <c r="G28" s="296" t="s">
        <v>9</v>
      </c>
      <c r="H28" s="297"/>
      <c r="I28" s="297"/>
      <c r="J28" s="297"/>
      <c r="K28" s="298"/>
      <c r="L28" s="9" t="s">
        <v>10</v>
      </c>
    </row>
    <row r="29" spans="1:12" ht="13.5" customHeight="1" thickBot="1">
      <c r="A29" s="10">
        <v>75</v>
      </c>
      <c r="B29" s="11" t="s">
        <v>710</v>
      </c>
      <c r="C29" s="317" t="s">
        <v>730</v>
      </c>
      <c r="D29" s="318"/>
      <c r="E29" s="320"/>
      <c r="F29" s="12" t="s">
        <v>731</v>
      </c>
      <c r="G29" s="427" t="s">
        <v>732</v>
      </c>
      <c r="H29" s="428"/>
      <c r="I29" s="428"/>
      <c r="J29" s="335"/>
      <c r="K29" s="336"/>
      <c r="L29" s="13" t="s">
        <v>733</v>
      </c>
    </row>
    <row r="30" spans="1:12" ht="15" customHeight="1" thickTop="1">
      <c r="A30" s="14"/>
      <c r="B30" s="309" t="s">
        <v>16</v>
      </c>
      <c r="C30" s="309"/>
      <c r="D30" s="309"/>
      <c r="E30" s="60" t="s">
        <v>17</v>
      </c>
      <c r="F30" s="17" t="s">
        <v>18</v>
      </c>
      <c r="G30" s="18"/>
      <c r="H30" s="291"/>
      <c r="I30" s="291"/>
    </row>
    <row r="31" spans="1:12" ht="20.100000000000001" customHeight="1">
      <c r="A31" s="20">
        <v>1</v>
      </c>
      <c r="B31" s="311" t="s">
        <v>734</v>
      </c>
      <c r="C31" s="312"/>
      <c r="D31" s="457"/>
      <c r="E31" s="4"/>
      <c r="F31" s="21">
        <f>ROUNDUP(E31*1.03,-1)</f>
        <v>0</v>
      </c>
      <c r="G31" s="28"/>
      <c r="H31" s="273"/>
      <c r="I31" s="273"/>
    </row>
    <row r="32" spans="1:12" ht="20.100000000000001" customHeight="1">
      <c r="A32" s="20">
        <v>2</v>
      </c>
      <c r="B32" s="311" t="s">
        <v>735</v>
      </c>
      <c r="C32" s="312"/>
      <c r="D32" s="457"/>
      <c r="E32" s="4"/>
      <c r="F32" s="21">
        <f>ROUNDUP(E32*1.03,-1)</f>
        <v>0</v>
      </c>
      <c r="G32" s="28"/>
      <c r="H32" s="273"/>
      <c r="I32" s="273"/>
    </row>
    <row r="33" spans="1:12" ht="20.100000000000001" customHeight="1">
      <c r="A33" s="20">
        <v>3</v>
      </c>
      <c r="B33" s="426" t="s">
        <v>762</v>
      </c>
      <c r="C33" s="426"/>
      <c r="D33" s="426"/>
      <c r="E33" s="4"/>
      <c r="F33" s="21">
        <f>ROUNDUP(E33*1.03,-1)</f>
        <v>0</v>
      </c>
      <c r="G33" s="1"/>
    </row>
    <row r="34" spans="1:12" ht="20.100000000000001" customHeight="1" thickBot="1">
      <c r="A34" s="20"/>
      <c r="B34" s="426"/>
      <c r="C34" s="426"/>
      <c r="D34" s="426"/>
      <c r="E34" s="4"/>
      <c r="F34" s="23">
        <f>ROUNDUP(E34*1.03,-1)</f>
        <v>0</v>
      </c>
      <c r="G34" s="1"/>
    </row>
    <row r="35" spans="1:12" ht="20.100000000000001" customHeight="1">
      <c r="A35" s="266">
        <f>SUM(F31:F34)</f>
        <v>0</v>
      </c>
      <c r="B35" s="267"/>
      <c r="C35" s="267"/>
      <c r="D35" s="267"/>
      <c r="E35" s="267"/>
      <c r="F35" s="430"/>
      <c r="G35" s="417"/>
      <c r="H35" s="418"/>
      <c r="I35" s="418"/>
      <c r="J35" s="418"/>
      <c r="K35" s="418"/>
      <c r="L35" s="418"/>
    </row>
    <row r="36" spans="1:12" ht="12" customHeight="1" thickBot="1">
      <c r="A36" s="237"/>
      <c r="B36" s="237"/>
      <c r="C36" s="237"/>
      <c r="D36" s="237"/>
      <c r="E36" s="238"/>
      <c r="F36" s="238"/>
      <c r="G36" s="46"/>
      <c r="H36" s="46"/>
      <c r="I36" s="46"/>
      <c r="J36" s="46"/>
      <c r="K36" s="26"/>
      <c r="L36" s="26"/>
    </row>
    <row r="37" spans="1:12" ht="13.5" customHeight="1" thickTop="1">
      <c r="A37" s="6" t="s">
        <v>5</v>
      </c>
      <c r="B37" s="7" t="s">
        <v>6</v>
      </c>
      <c r="C37" s="296" t="s">
        <v>7</v>
      </c>
      <c r="D37" s="297"/>
      <c r="E37" s="298"/>
      <c r="F37" s="8" t="s">
        <v>8</v>
      </c>
      <c r="G37" s="296" t="s">
        <v>9</v>
      </c>
      <c r="H37" s="297"/>
      <c r="I37" s="297"/>
      <c r="J37" s="297"/>
      <c r="K37" s="298"/>
      <c r="L37" s="9" t="s">
        <v>10</v>
      </c>
    </row>
    <row r="38" spans="1:12" ht="13.5" customHeight="1" thickBot="1">
      <c r="A38" s="10">
        <v>76</v>
      </c>
      <c r="B38" s="11" t="s">
        <v>710</v>
      </c>
      <c r="C38" s="488" t="s">
        <v>736</v>
      </c>
      <c r="D38" s="335"/>
      <c r="E38" s="336"/>
      <c r="F38" s="55" t="s">
        <v>737</v>
      </c>
      <c r="G38" s="427" t="s">
        <v>738</v>
      </c>
      <c r="H38" s="428"/>
      <c r="I38" s="428"/>
      <c r="J38" s="335"/>
      <c r="K38" s="336"/>
      <c r="L38" s="52" t="s">
        <v>739</v>
      </c>
    </row>
    <row r="39" spans="1:12" ht="15" customHeight="1" thickTop="1">
      <c r="A39" s="14"/>
      <c r="B39" s="309" t="s">
        <v>16</v>
      </c>
      <c r="C39" s="309"/>
      <c r="D39" s="309"/>
      <c r="E39" s="60" t="s">
        <v>17</v>
      </c>
      <c r="F39" s="17" t="s">
        <v>18</v>
      </c>
      <c r="G39" s="18"/>
      <c r="H39" s="291"/>
      <c r="I39" s="291"/>
    </row>
    <row r="40" spans="1:12" ht="20.100000000000001" customHeight="1">
      <c r="A40" s="20">
        <v>1</v>
      </c>
      <c r="B40" s="358" t="s">
        <v>740</v>
      </c>
      <c r="C40" s="358"/>
      <c r="D40" s="358"/>
      <c r="E40" s="4"/>
      <c r="F40" s="21">
        <f>ROUNDUP(E40*1.03,-1)</f>
        <v>0</v>
      </c>
      <c r="G40" s="28"/>
      <c r="H40" s="273"/>
      <c r="I40" s="273"/>
    </row>
    <row r="41" spans="1:12" ht="20.100000000000001" customHeight="1">
      <c r="A41" s="20">
        <v>2</v>
      </c>
      <c r="B41" s="352" t="s">
        <v>741</v>
      </c>
      <c r="C41" s="353"/>
      <c r="D41" s="354"/>
      <c r="E41" s="4"/>
      <c r="F41" s="21">
        <f t="shared" ref="F41:F46" si="0">ROUNDUP(E41*1.03,-1)</f>
        <v>0</v>
      </c>
      <c r="G41" s="28"/>
      <c r="H41" s="273"/>
      <c r="I41" s="273"/>
    </row>
    <row r="42" spans="1:12" ht="20.100000000000001" customHeight="1">
      <c r="A42" s="20">
        <v>3</v>
      </c>
      <c r="B42" s="434" t="s">
        <v>742</v>
      </c>
      <c r="C42" s="435"/>
      <c r="D42" s="436"/>
      <c r="E42" s="4"/>
      <c r="F42" s="21">
        <f t="shared" si="0"/>
        <v>0</v>
      </c>
      <c r="G42" s="28"/>
      <c r="H42" s="273"/>
      <c r="I42" s="273"/>
    </row>
    <row r="43" spans="1:12" ht="20.100000000000001" customHeight="1">
      <c r="A43" s="20">
        <v>4</v>
      </c>
      <c r="B43" s="434" t="s">
        <v>743</v>
      </c>
      <c r="C43" s="435"/>
      <c r="D43" s="436"/>
      <c r="E43" s="4"/>
      <c r="F43" s="21">
        <f t="shared" si="0"/>
        <v>0</v>
      </c>
      <c r="G43" s="28"/>
      <c r="H43" s="273"/>
      <c r="I43" s="273"/>
    </row>
    <row r="44" spans="1:12" ht="20.100000000000001" customHeight="1">
      <c r="A44" s="20">
        <v>5</v>
      </c>
      <c r="B44" s="434" t="s">
        <v>744</v>
      </c>
      <c r="C44" s="435"/>
      <c r="D44" s="436"/>
      <c r="E44" s="4"/>
      <c r="F44" s="21">
        <f t="shared" si="0"/>
        <v>0</v>
      </c>
      <c r="G44" s="28"/>
    </row>
    <row r="45" spans="1:12" ht="20.100000000000001" customHeight="1">
      <c r="A45" s="20">
        <v>6</v>
      </c>
      <c r="B45" s="358" t="s">
        <v>745</v>
      </c>
      <c r="C45" s="358"/>
      <c r="D45" s="358"/>
      <c r="E45" s="4"/>
      <c r="F45" s="21">
        <f t="shared" si="0"/>
        <v>0</v>
      </c>
      <c r="G45" s="28"/>
    </row>
    <row r="46" spans="1:12" ht="20.100000000000001" customHeight="1" thickBot="1">
      <c r="A46" s="20"/>
      <c r="B46" s="358"/>
      <c r="C46" s="358"/>
      <c r="D46" s="358"/>
      <c r="E46" s="4"/>
      <c r="F46" s="23">
        <f t="shared" si="0"/>
        <v>0</v>
      </c>
      <c r="G46" s="28"/>
    </row>
    <row r="47" spans="1:12" ht="20.100000000000001" customHeight="1">
      <c r="A47" s="266">
        <f>SUM(F40:F46)</f>
        <v>0</v>
      </c>
      <c r="B47" s="267"/>
      <c r="C47" s="267"/>
      <c r="D47" s="267"/>
      <c r="E47" s="267"/>
      <c r="F47" s="430"/>
      <c r="G47" s="417"/>
      <c r="H47" s="418"/>
      <c r="I47" s="418"/>
      <c r="J47" s="418"/>
      <c r="K47" s="418"/>
      <c r="L47" s="418"/>
    </row>
    <row r="48" spans="1:12" ht="29.25" customHeight="1" thickBot="1">
      <c r="E48" s="25"/>
      <c r="F48" s="25"/>
      <c r="K48" s="25"/>
      <c r="L48" s="25" t="s">
        <v>576</v>
      </c>
    </row>
    <row r="49" spans="1:12" ht="13.5" customHeight="1" thickTop="1">
      <c r="A49" s="6" t="s">
        <v>5</v>
      </c>
      <c r="B49" s="7" t="s">
        <v>6</v>
      </c>
      <c r="C49" s="296" t="s">
        <v>7</v>
      </c>
      <c r="D49" s="297"/>
      <c r="E49" s="298"/>
      <c r="F49" s="8" t="s">
        <v>8</v>
      </c>
      <c r="G49" s="296" t="s">
        <v>9</v>
      </c>
      <c r="H49" s="297"/>
      <c r="I49" s="297"/>
      <c r="J49" s="297"/>
      <c r="K49" s="298"/>
      <c r="L49" s="9" t="s">
        <v>10</v>
      </c>
    </row>
    <row r="50" spans="1:12" ht="13.5" customHeight="1" thickBot="1">
      <c r="A50" s="10">
        <v>77</v>
      </c>
      <c r="B50" s="11" t="s">
        <v>710</v>
      </c>
      <c r="C50" s="339" t="s">
        <v>746</v>
      </c>
      <c r="D50" s="287"/>
      <c r="E50" s="288"/>
      <c r="F50" s="55" t="s">
        <v>747</v>
      </c>
      <c r="G50" s="285" t="s">
        <v>748</v>
      </c>
      <c r="H50" s="286"/>
      <c r="I50" s="286"/>
      <c r="J50" s="287"/>
      <c r="K50" s="288"/>
      <c r="L50" s="52" t="s">
        <v>749</v>
      </c>
    </row>
    <row r="51" spans="1:12" ht="20.100000000000001" customHeight="1" thickTop="1">
      <c r="A51" s="14"/>
      <c r="B51" s="309" t="s">
        <v>16</v>
      </c>
      <c r="C51" s="309"/>
      <c r="D51" s="309"/>
      <c r="E51" s="98" t="s">
        <v>268</v>
      </c>
      <c r="F51" s="17" t="s">
        <v>18</v>
      </c>
      <c r="G51" s="18"/>
      <c r="H51" s="291"/>
      <c r="I51" s="291"/>
    </row>
    <row r="52" spans="1:12" ht="20.100000000000001" customHeight="1">
      <c r="A52" s="14">
        <v>1</v>
      </c>
      <c r="B52" s="434" t="s">
        <v>750</v>
      </c>
      <c r="C52" s="435"/>
      <c r="D52" s="436"/>
      <c r="E52" s="4"/>
      <c r="F52" s="21">
        <f>ROUNDUP(E52*1.03,-1)</f>
        <v>0</v>
      </c>
      <c r="G52" s="28"/>
      <c r="H52" s="273"/>
      <c r="I52" s="273"/>
    </row>
    <row r="53" spans="1:12" ht="20.100000000000001" customHeight="1">
      <c r="A53" s="14">
        <v>2</v>
      </c>
      <c r="B53" s="434" t="s">
        <v>751</v>
      </c>
      <c r="C53" s="435"/>
      <c r="D53" s="436"/>
      <c r="E53" s="4"/>
      <c r="F53" s="21">
        <f t="shared" ref="F53:F59" si="1">ROUNDUP(E53*1.03,-1)</f>
        <v>0</v>
      </c>
      <c r="G53" s="28"/>
      <c r="H53" s="273"/>
      <c r="I53" s="273"/>
    </row>
    <row r="54" spans="1:12" ht="20.100000000000001" customHeight="1">
      <c r="A54" s="14">
        <v>3</v>
      </c>
      <c r="B54" s="434" t="s">
        <v>752</v>
      </c>
      <c r="C54" s="435"/>
      <c r="D54" s="436"/>
      <c r="E54" s="4"/>
      <c r="F54" s="21">
        <f t="shared" si="1"/>
        <v>0</v>
      </c>
      <c r="G54" s="28"/>
      <c r="H54" s="273"/>
      <c r="I54" s="273"/>
    </row>
    <row r="55" spans="1:12" ht="20.100000000000001" customHeight="1">
      <c r="A55" s="20">
        <v>4</v>
      </c>
      <c r="B55" s="426" t="s">
        <v>753</v>
      </c>
      <c r="C55" s="426"/>
      <c r="D55" s="426"/>
      <c r="E55" s="4"/>
      <c r="F55" s="21">
        <f t="shared" si="1"/>
        <v>0</v>
      </c>
      <c r="G55" s="28"/>
      <c r="H55" s="273"/>
      <c r="I55" s="273"/>
    </row>
    <row r="56" spans="1:12" ht="20.100000000000001" customHeight="1">
      <c r="A56" s="14">
        <v>5</v>
      </c>
      <c r="B56" s="434" t="s">
        <v>754</v>
      </c>
      <c r="C56" s="435"/>
      <c r="D56" s="436"/>
      <c r="E56" s="4"/>
      <c r="F56" s="21">
        <f t="shared" si="1"/>
        <v>0</v>
      </c>
      <c r="G56" s="1"/>
    </row>
    <row r="57" spans="1:12" ht="20.100000000000001" customHeight="1">
      <c r="A57" s="14">
        <v>6</v>
      </c>
      <c r="B57" s="434" t="s">
        <v>755</v>
      </c>
      <c r="C57" s="435"/>
      <c r="D57" s="436"/>
      <c r="E57" s="4"/>
      <c r="F57" s="21">
        <f t="shared" si="1"/>
        <v>0</v>
      </c>
      <c r="G57" s="1"/>
    </row>
    <row r="58" spans="1:12" ht="20.100000000000001" customHeight="1">
      <c r="A58" s="14">
        <v>7</v>
      </c>
      <c r="B58" s="434"/>
      <c r="C58" s="435"/>
      <c r="D58" s="436"/>
      <c r="E58" s="4"/>
      <c r="F58" s="21">
        <f t="shared" si="1"/>
        <v>0</v>
      </c>
      <c r="G58" s="1"/>
    </row>
    <row r="59" spans="1:12" ht="20.100000000000001" customHeight="1" thickBot="1">
      <c r="A59" s="20">
        <v>8</v>
      </c>
      <c r="B59" s="426"/>
      <c r="C59" s="426"/>
      <c r="D59" s="426"/>
      <c r="E59" s="4"/>
      <c r="F59" s="23">
        <f t="shared" si="1"/>
        <v>0</v>
      </c>
      <c r="G59" s="1"/>
    </row>
    <row r="60" spans="1:12" ht="20.100000000000001" customHeight="1">
      <c r="A60" s="266">
        <f>SUM(F52:F59)</f>
        <v>0</v>
      </c>
      <c r="B60" s="267"/>
      <c r="C60" s="267"/>
      <c r="D60" s="267"/>
      <c r="E60" s="267"/>
      <c r="F60" s="430"/>
      <c r="G60" s="417"/>
      <c r="H60" s="418"/>
      <c r="I60" s="418"/>
      <c r="J60" s="418"/>
      <c r="K60" s="418"/>
      <c r="L60" s="418"/>
    </row>
    <row r="61" spans="1:12" ht="13.5" customHeight="1" thickBot="1">
      <c r="E61" s="25"/>
      <c r="F61" s="25"/>
      <c r="K61" s="25"/>
      <c r="L61" s="25"/>
    </row>
    <row r="62" spans="1:12" ht="13.5" customHeight="1" thickTop="1">
      <c r="A62" s="6" t="s">
        <v>5</v>
      </c>
      <c r="B62" s="7" t="s">
        <v>6</v>
      </c>
      <c r="C62" s="296" t="s">
        <v>7</v>
      </c>
      <c r="D62" s="297"/>
      <c r="E62" s="298"/>
      <c r="F62" s="8" t="s">
        <v>8</v>
      </c>
      <c r="G62" s="296" t="s">
        <v>9</v>
      </c>
      <c r="H62" s="297"/>
      <c r="I62" s="297"/>
      <c r="J62" s="297"/>
      <c r="K62" s="298"/>
      <c r="L62" s="9" t="s">
        <v>10</v>
      </c>
    </row>
    <row r="63" spans="1:12" ht="13.5" customHeight="1" thickBot="1">
      <c r="A63" s="10">
        <v>78</v>
      </c>
      <c r="B63" s="11" t="s">
        <v>710</v>
      </c>
      <c r="C63" s="339" t="s">
        <v>756</v>
      </c>
      <c r="D63" s="287"/>
      <c r="E63" s="288"/>
      <c r="F63" s="55" t="s">
        <v>757</v>
      </c>
      <c r="G63" s="285" t="s">
        <v>758</v>
      </c>
      <c r="H63" s="286"/>
      <c r="I63" s="286"/>
      <c r="J63" s="287"/>
      <c r="K63" s="288"/>
      <c r="L63" s="52" t="s">
        <v>759</v>
      </c>
    </row>
    <row r="64" spans="1:12" ht="20.100000000000001" customHeight="1" thickTop="1">
      <c r="A64" s="14"/>
      <c r="B64" s="309" t="s">
        <v>16</v>
      </c>
      <c r="C64" s="309"/>
      <c r="D64" s="309"/>
      <c r="E64" s="98" t="s">
        <v>268</v>
      </c>
      <c r="F64" s="17" t="s">
        <v>18</v>
      </c>
      <c r="G64" s="18"/>
      <c r="H64" s="291"/>
      <c r="I64" s="291"/>
    </row>
    <row r="65" spans="1:12" ht="20.100000000000001" customHeight="1">
      <c r="A65" s="20">
        <v>1</v>
      </c>
      <c r="B65" s="358" t="s">
        <v>760</v>
      </c>
      <c r="C65" s="358"/>
      <c r="D65" s="358"/>
      <c r="E65" s="4"/>
      <c r="F65" s="21">
        <f>ROUNDUP(E65*1.03,-1)</f>
        <v>0</v>
      </c>
      <c r="G65" s="28"/>
      <c r="H65" s="273"/>
      <c r="I65" s="273"/>
    </row>
    <row r="66" spans="1:12" ht="20.100000000000001" customHeight="1" thickBot="1">
      <c r="A66" s="20">
        <v>2</v>
      </c>
      <c r="B66" s="426" t="s">
        <v>761</v>
      </c>
      <c r="C66" s="426"/>
      <c r="D66" s="426"/>
      <c r="E66" s="4"/>
      <c r="F66" s="23">
        <f>ROUNDUP(E66*1.03,-1)</f>
        <v>0</v>
      </c>
      <c r="G66" s="1"/>
    </row>
    <row r="67" spans="1:12" ht="20.100000000000001" customHeight="1">
      <c r="A67" s="266">
        <f>SUM(F65:F66)</f>
        <v>0</v>
      </c>
      <c r="B67" s="267"/>
      <c r="C67" s="267"/>
      <c r="D67" s="267"/>
      <c r="E67" s="267"/>
      <c r="F67" s="430"/>
      <c r="G67" s="417"/>
      <c r="H67" s="418"/>
      <c r="I67" s="418"/>
      <c r="J67" s="418"/>
      <c r="K67" s="418"/>
      <c r="L67" s="418"/>
    </row>
    <row r="68" spans="1:12" ht="13.5" customHeight="1">
      <c r="E68" s="25"/>
      <c r="F68" s="25"/>
      <c r="K68" s="25"/>
      <c r="L68" s="25"/>
    </row>
    <row r="69" spans="1:12" ht="24.75" customHeight="1">
      <c r="A69" s="429" t="s">
        <v>55</v>
      </c>
      <c r="B69" s="429"/>
      <c r="C69" s="429"/>
      <c r="D69" s="429"/>
      <c r="E69" s="269">
        <f>SUM(A67,A60,A47,A35,A26,A17,A11)</f>
        <v>0</v>
      </c>
      <c r="F69" s="270"/>
    </row>
  </sheetData>
  <mergeCells count="106">
    <mergeCell ref="A1:L1"/>
    <mergeCell ref="A2:L2"/>
    <mergeCell ref="H3:I3"/>
    <mergeCell ref="J3:L3"/>
    <mergeCell ref="A4:L4"/>
    <mergeCell ref="C6:E6"/>
    <mergeCell ref="G6:K6"/>
    <mergeCell ref="B10:D10"/>
    <mergeCell ref="A11:F11"/>
    <mergeCell ref="G11:L11"/>
    <mergeCell ref="C13:E13"/>
    <mergeCell ref="G13:K13"/>
    <mergeCell ref="C14:E14"/>
    <mergeCell ref="G14:K14"/>
    <mergeCell ref="C7:E7"/>
    <mergeCell ref="G7:K7"/>
    <mergeCell ref="B8:D8"/>
    <mergeCell ref="H8:I8"/>
    <mergeCell ref="B9:D9"/>
    <mergeCell ref="H9:I9"/>
    <mergeCell ref="C19:E19"/>
    <mergeCell ref="G19:K19"/>
    <mergeCell ref="C20:E20"/>
    <mergeCell ref="G20:K20"/>
    <mergeCell ref="B21:D21"/>
    <mergeCell ref="H21:I21"/>
    <mergeCell ref="B15:D15"/>
    <mergeCell ref="H15:I15"/>
    <mergeCell ref="B16:D16"/>
    <mergeCell ref="H16:I16"/>
    <mergeCell ref="A17:F17"/>
    <mergeCell ref="G17:L17"/>
    <mergeCell ref="A26:F26"/>
    <mergeCell ref="G26:L26"/>
    <mergeCell ref="C28:E28"/>
    <mergeCell ref="G28:K28"/>
    <mergeCell ref="C29:E29"/>
    <mergeCell ref="G29:K29"/>
    <mergeCell ref="B22:D22"/>
    <mergeCell ref="H22:I22"/>
    <mergeCell ref="B23:D23"/>
    <mergeCell ref="H23:I23"/>
    <mergeCell ref="B24:D24"/>
    <mergeCell ref="B25:D25"/>
    <mergeCell ref="B33:D33"/>
    <mergeCell ref="B34:D34"/>
    <mergeCell ref="A35:F35"/>
    <mergeCell ref="G35:L35"/>
    <mergeCell ref="C37:E37"/>
    <mergeCell ref="G37:K37"/>
    <mergeCell ref="B30:D30"/>
    <mergeCell ref="H30:I30"/>
    <mergeCell ref="B31:D31"/>
    <mergeCell ref="H31:I31"/>
    <mergeCell ref="B32:D32"/>
    <mergeCell ref="H32:I32"/>
    <mergeCell ref="B41:D41"/>
    <mergeCell ref="H41:I41"/>
    <mergeCell ref="B42:D42"/>
    <mergeCell ref="H42:I42"/>
    <mergeCell ref="B43:D43"/>
    <mergeCell ref="H43:I43"/>
    <mergeCell ref="C38:E38"/>
    <mergeCell ref="G38:K38"/>
    <mergeCell ref="B39:D39"/>
    <mergeCell ref="H39:I39"/>
    <mergeCell ref="B40:D40"/>
    <mergeCell ref="H40:I40"/>
    <mergeCell ref="C50:E50"/>
    <mergeCell ref="G50:K50"/>
    <mergeCell ref="B51:D51"/>
    <mergeCell ref="H51:I51"/>
    <mergeCell ref="B52:D52"/>
    <mergeCell ref="H52:I52"/>
    <mergeCell ref="B44:D44"/>
    <mergeCell ref="B45:D45"/>
    <mergeCell ref="B46:D46"/>
    <mergeCell ref="A47:F47"/>
    <mergeCell ref="G47:L47"/>
    <mergeCell ref="C49:E49"/>
    <mergeCell ref="G49:K49"/>
    <mergeCell ref="B56:D56"/>
    <mergeCell ref="B57:D57"/>
    <mergeCell ref="B58:D58"/>
    <mergeCell ref="B59:D59"/>
    <mergeCell ref="A60:F60"/>
    <mergeCell ref="G60:L60"/>
    <mergeCell ref="B53:D53"/>
    <mergeCell ref="H53:I53"/>
    <mergeCell ref="B54:D54"/>
    <mergeCell ref="H54:I54"/>
    <mergeCell ref="B55:D55"/>
    <mergeCell ref="H55:I55"/>
    <mergeCell ref="B65:D65"/>
    <mergeCell ref="H65:I65"/>
    <mergeCell ref="B66:D66"/>
    <mergeCell ref="A67:F67"/>
    <mergeCell ref="G67:L67"/>
    <mergeCell ref="A69:D69"/>
    <mergeCell ref="E69:F69"/>
    <mergeCell ref="C62:E62"/>
    <mergeCell ref="G62:K62"/>
    <mergeCell ref="C63:E63"/>
    <mergeCell ref="G63:K63"/>
    <mergeCell ref="B64:D64"/>
    <mergeCell ref="H64:I64"/>
  </mergeCells>
  <phoneticPr fontId="4"/>
  <pageMargins left="0.78740157480314965" right="0.78740157480314965" top="0.59055118110236227" bottom="0.59055118110236227" header="0.51181102362204722" footer="0.5118110236220472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BB95E-0745-420B-97FD-597849937661}">
  <sheetPr>
    <tabColor theme="9"/>
  </sheetPr>
  <dimension ref="A1:L26"/>
  <sheetViews>
    <sheetView zoomScaleNormal="100" workbookViewId="0">
      <selection activeCell="E10" sqref="E10"/>
    </sheetView>
  </sheetViews>
  <sheetFormatPr defaultRowHeight="13.5"/>
  <cols>
    <col min="1" max="1" width="3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2" ht="27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27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0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665</v>
      </c>
      <c r="K4" s="267"/>
      <c r="L4" s="268"/>
    </row>
    <row r="5" spans="1:12" ht="38.2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30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30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37.5" customHeight="1" thickBot="1">
      <c r="A8" s="10">
        <v>79</v>
      </c>
      <c r="B8" s="11" t="s">
        <v>666</v>
      </c>
      <c r="C8" s="339" t="s">
        <v>667</v>
      </c>
      <c r="D8" s="287"/>
      <c r="E8" s="288"/>
      <c r="F8" s="55" t="s">
        <v>668</v>
      </c>
      <c r="G8" s="285" t="s">
        <v>669</v>
      </c>
      <c r="H8" s="286"/>
      <c r="I8" s="286"/>
      <c r="J8" s="287"/>
      <c r="K8" s="288"/>
      <c r="L8" s="52" t="s">
        <v>670</v>
      </c>
    </row>
    <row r="9" spans="1:12" ht="30" customHeight="1" thickTop="1">
      <c r="A9" s="14" t="s">
        <v>5</v>
      </c>
      <c r="B9" s="309" t="s">
        <v>16</v>
      </c>
      <c r="C9" s="309"/>
      <c r="D9" s="309"/>
      <c r="E9" s="60" t="s">
        <v>17</v>
      </c>
      <c r="F9" s="100" t="s">
        <v>18</v>
      </c>
      <c r="G9" s="101"/>
      <c r="H9" s="291"/>
      <c r="I9" s="291"/>
    </row>
    <row r="10" spans="1:12" ht="30" customHeight="1">
      <c r="A10" s="20">
        <v>1</v>
      </c>
      <c r="B10" s="358" t="s">
        <v>671</v>
      </c>
      <c r="C10" s="358"/>
      <c r="D10" s="358"/>
      <c r="E10" s="4"/>
      <c r="F10" s="123">
        <f t="shared" ref="F10:F15" si="0">ROUNDUP(E10*1.03,-1)</f>
        <v>0</v>
      </c>
      <c r="G10" s="105"/>
      <c r="H10" s="273"/>
      <c r="I10" s="273"/>
    </row>
    <row r="11" spans="1:12" ht="30" customHeight="1">
      <c r="A11" s="20">
        <v>2</v>
      </c>
      <c r="B11" s="352" t="s">
        <v>672</v>
      </c>
      <c r="C11" s="353"/>
      <c r="D11" s="354"/>
      <c r="E11" s="4"/>
      <c r="F11" s="123">
        <f t="shared" si="0"/>
        <v>0</v>
      </c>
      <c r="G11" s="105"/>
      <c r="H11" s="273"/>
      <c r="I11" s="273"/>
    </row>
    <row r="12" spans="1:12" ht="30" customHeight="1">
      <c r="A12" s="20">
        <v>3</v>
      </c>
      <c r="B12" s="352" t="s">
        <v>673</v>
      </c>
      <c r="C12" s="353"/>
      <c r="D12" s="354"/>
      <c r="E12" s="4"/>
      <c r="F12" s="123">
        <f t="shared" si="0"/>
        <v>0</v>
      </c>
      <c r="G12" s="105"/>
      <c r="H12" s="273"/>
      <c r="I12" s="273"/>
    </row>
    <row r="13" spans="1:12" ht="30" customHeight="1">
      <c r="A13" s="20">
        <v>4</v>
      </c>
      <c r="B13" s="352" t="s">
        <v>674</v>
      </c>
      <c r="C13" s="353"/>
      <c r="D13" s="354"/>
      <c r="E13" s="4"/>
      <c r="F13" s="123">
        <f t="shared" si="0"/>
        <v>0</v>
      </c>
      <c r="G13" s="105"/>
      <c r="H13" s="273"/>
      <c r="I13" s="273"/>
    </row>
    <row r="14" spans="1:12" ht="30" customHeight="1">
      <c r="A14" s="20">
        <v>5</v>
      </c>
      <c r="B14" s="352" t="s">
        <v>675</v>
      </c>
      <c r="C14" s="353"/>
      <c r="D14" s="354"/>
      <c r="E14" s="4"/>
      <c r="F14" s="123">
        <f t="shared" si="0"/>
        <v>0</v>
      </c>
      <c r="G14" s="105"/>
      <c r="H14" s="273"/>
      <c r="I14" s="273"/>
    </row>
    <row r="15" spans="1:12" ht="30" customHeight="1">
      <c r="A15" s="20">
        <v>6</v>
      </c>
      <c r="B15" s="352" t="s">
        <v>676</v>
      </c>
      <c r="C15" s="353"/>
      <c r="D15" s="354"/>
      <c r="E15" s="4"/>
      <c r="F15" s="123">
        <f t="shared" si="0"/>
        <v>0</v>
      </c>
      <c r="G15" s="105"/>
      <c r="H15" s="273"/>
      <c r="I15" s="273"/>
    </row>
    <row r="16" spans="1:12" ht="30" customHeight="1">
      <c r="A16" s="20">
        <v>7</v>
      </c>
      <c r="B16" s="352"/>
      <c r="C16" s="353"/>
      <c r="D16" s="354"/>
      <c r="E16" s="4"/>
      <c r="F16" s="135"/>
      <c r="G16" s="105"/>
      <c r="H16" s="273"/>
      <c r="I16" s="273"/>
    </row>
    <row r="17" spans="1:9" ht="30" customHeight="1">
      <c r="A17" s="20">
        <v>8</v>
      </c>
      <c r="B17" s="352"/>
      <c r="C17" s="353"/>
      <c r="D17" s="354"/>
      <c r="E17" s="71"/>
      <c r="F17" s="135"/>
      <c r="G17" s="105"/>
      <c r="H17" s="273"/>
      <c r="I17" s="273"/>
    </row>
    <row r="18" spans="1:9" ht="30" customHeight="1">
      <c r="A18" s="20">
        <v>9</v>
      </c>
      <c r="B18" s="352"/>
      <c r="C18" s="353"/>
      <c r="D18" s="354"/>
      <c r="E18" s="71"/>
      <c r="F18" s="135"/>
      <c r="G18" s="105"/>
      <c r="H18" s="273"/>
      <c r="I18" s="273"/>
    </row>
    <row r="19" spans="1:9" ht="30" customHeight="1">
      <c r="A19" s="20">
        <v>10</v>
      </c>
      <c r="B19" s="352"/>
      <c r="C19" s="353"/>
      <c r="D19" s="354"/>
      <c r="E19" s="71"/>
      <c r="F19" s="135"/>
      <c r="G19" s="105"/>
      <c r="H19" s="273"/>
      <c r="I19" s="273"/>
    </row>
    <row r="20" spans="1:9" ht="30" customHeight="1">
      <c r="A20" s="20">
        <v>11</v>
      </c>
      <c r="B20" s="352"/>
      <c r="C20" s="353"/>
      <c r="D20" s="354"/>
      <c r="E20" s="71"/>
      <c r="F20" s="135"/>
      <c r="G20" s="105"/>
      <c r="H20" s="273"/>
      <c r="I20" s="273"/>
    </row>
    <row r="21" spans="1:9" ht="30" customHeight="1">
      <c r="A21" s="20">
        <v>12</v>
      </c>
      <c r="B21" s="352"/>
      <c r="C21" s="353"/>
      <c r="D21" s="354"/>
      <c r="E21" s="71"/>
      <c r="F21" s="135"/>
      <c r="G21" s="105"/>
      <c r="H21" s="273"/>
      <c r="I21" s="273"/>
    </row>
    <row r="22" spans="1:9" ht="30" customHeight="1">
      <c r="A22" s="20">
        <v>13</v>
      </c>
      <c r="B22" s="352"/>
      <c r="C22" s="353"/>
      <c r="D22" s="354"/>
      <c r="E22" s="71"/>
      <c r="F22" s="135"/>
      <c r="G22" s="105"/>
      <c r="H22" s="273"/>
      <c r="I22" s="273"/>
    </row>
    <row r="23" spans="1:9" ht="30" customHeight="1">
      <c r="A23" s="20">
        <v>14</v>
      </c>
      <c r="B23" s="352"/>
      <c r="C23" s="353"/>
      <c r="D23" s="354"/>
      <c r="E23" s="71"/>
      <c r="F23" s="135"/>
      <c r="G23" s="105"/>
      <c r="H23" s="273"/>
      <c r="I23" s="273"/>
    </row>
    <row r="24" spans="1:9" ht="30" customHeight="1" thickBot="1">
      <c r="A24" s="20">
        <v>15</v>
      </c>
      <c r="B24" s="352"/>
      <c r="C24" s="353"/>
      <c r="D24" s="354"/>
      <c r="E24" s="71"/>
      <c r="F24" s="136"/>
      <c r="G24" s="105"/>
      <c r="H24" s="273"/>
      <c r="I24" s="273"/>
    </row>
    <row r="25" spans="1:9" ht="30" customHeight="1">
      <c r="A25" s="266" t="s">
        <v>55</v>
      </c>
      <c r="B25" s="355"/>
      <c r="C25" s="355"/>
      <c r="D25" s="355"/>
      <c r="E25" s="356"/>
      <c r="F25" s="109">
        <f>SUM(F10:F24)</f>
        <v>0</v>
      </c>
      <c r="G25" s="110"/>
      <c r="H25" s="111"/>
      <c r="I25" s="111"/>
    </row>
    <row r="26" spans="1:9" ht="27" customHeight="1"/>
  </sheetData>
  <mergeCells count="42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A25:E25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8BEB-2AEA-422E-A968-D7ABDC85067B}">
  <sheetPr>
    <tabColor theme="9"/>
  </sheetPr>
  <dimension ref="A1:O39"/>
  <sheetViews>
    <sheetView zoomScaleNormal="100" workbookViewId="0">
      <selection activeCell="E10" sqref="E10"/>
    </sheetView>
  </sheetViews>
  <sheetFormatPr defaultColWidth="9" defaultRowHeight="13.5"/>
  <cols>
    <col min="1" max="1" width="4.5" style="2" bestFit="1" customWidth="1"/>
    <col min="2" max="3" width="6.75" style="2" customWidth="1"/>
    <col min="4" max="4" width="5.62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7.625" style="2" customWidth="1"/>
    <col min="12" max="12" width="21.75" style="2" customWidth="1"/>
    <col min="13" max="16384" width="9" style="2"/>
  </cols>
  <sheetData>
    <row r="1" spans="1:15" ht="15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5" ht="1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5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1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677</v>
      </c>
      <c r="K4" s="267"/>
      <c r="L4" s="268"/>
    </row>
    <row r="5" spans="1:15" ht="38.1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5" ht="15" customHeight="1" thickBot="1">
      <c r="A6" s="3"/>
      <c r="B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5" ht="26.2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5" ht="26.25" customHeight="1" thickBot="1">
      <c r="A8" s="10">
        <v>80</v>
      </c>
      <c r="B8" s="232" t="s">
        <v>678</v>
      </c>
      <c r="C8" s="357" t="s">
        <v>679</v>
      </c>
      <c r="D8" s="318"/>
      <c r="E8" s="320"/>
      <c r="F8" s="55" t="s">
        <v>680</v>
      </c>
      <c r="G8" s="308" t="s">
        <v>681</v>
      </c>
      <c r="H8" s="287"/>
      <c r="I8" s="287"/>
      <c r="J8" s="287"/>
      <c r="K8" s="288"/>
      <c r="L8" s="52" t="s">
        <v>682</v>
      </c>
    </row>
    <row r="9" spans="1:15" ht="20.100000000000001" customHeight="1" thickTop="1">
      <c r="A9" s="14"/>
      <c r="B9" s="309" t="s">
        <v>16</v>
      </c>
      <c r="C9" s="309"/>
      <c r="D9" s="309"/>
      <c r="E9" s="60" t="s">
        <v>17</v>
      </c>
      <c r="F9" s="17" t="s">
        <v>18</v>
      </c>
      <c r="G9" s="18"/>
      <c r="H9" s="291"/>
      <c r="I9" s="291"/>
    </row>
    <row r="10" spans="1:15" ht="20.100000000000001" customHeight="1">
      <c r="A10" s="20">
        <v>1</v>
      </c>
      <c r="B10" s="358" t="s">
        <v>683</v>
      </c>
      <c r="C10" s="358"/>
      <c r="D10" s="358"/>
      <c r="E10" s="4"/>
      <c r="F10" s="21">
        <f>ROUNDUP(E10*1.03,-1)</f>
        <v>0</v>
      </c>
      <c r="G10" s="28"/>
      <c r="H10" s="273"/>
      <c r="I10" s="273"/>
    </row>
    <row r="11" spans="1:15" ht="20.100000000000001" customHeight="1">
      <c r="A11" s="20">
        <v>2</v>
      </c>
      <c r="B11" s="352" t="s">
        <v>684</v>
      </c>
      <c r="C11" s="353"/>
      <c r="D11" s="354"/>
      <c r="E11" s="4"/>
      <c r="F11" s="21">
        <f>ROUNDUP(E11*1.03,-1)</f>
        <v>0</v>
      </c>
      <c r="G11" s="28"/>
      <c r="H11" s="273"/>
      <c r="I11" s="273"/>
    </row>
    <row r="12" spans="1:15" ht="20.100000000000001" customHeight="1">
      <c r="A12" s="20">
        <v>3</v>
      </c>
      <c r="B12" s="434" t="s">
        <v>685</v>
      </c>
      <c r="C12" s="435"/>
      <c r="D12" s="436"/>
      <c r="E12" s="4"/>
      <c r="F12" s="233">
        <f>ROUNDUP(E12*1.03,-1)</f>
        <v>0</v>
      </c>
      <c r="G12" s="1"/>
      <c r="O12" s="112"/>
    </row>
    <row r="13" spans="1:15" ht="20.100000000000001" customHeight="1">
      <c r="A13" s="20">
        <v>4</v>
      </c>
      <c r="B13" s="434" t="s">
        <v>686</v>
      </c>
      <c r="C13" s="435"/>
      <c r="D13" s="436"/>
      <c r="E13" s="4"/>
      <c r="F13" s="233">
        <f>ROUNDUP(E13*1.03,-1)</f>
        <v>0</v>
      </c>
      <c r="G13" s="1"/>
      <c r="O13" s="112"/>
    </row>
    <row r="14" spans="1:15" ht="20.100000000000001" customHeight="1" thickBot="1">
      <c r="A14" s="20">
        <v>5</v>
      </c>
      <c r="B14" s="426" t="s">
        <v>687</v>
      </c>
      <c r="C14" s="426"/>
      <c r="D14" s="426"/>
      <c r="E14" s="4"/>
      <c r="F14" s="23">
        <f>ROUNDUP(E14*1.03,-1)</f>
        <v>0</v>
      </c>
      <c r="G14" s="543"/>
      <c r="H14" s="323"/>
      <c r="I14" s="323"/>
      <c r="J14" s="323"/>
      <c r="K14" s="323"/>
      <c r="O14" s="112"/>
    </row>
    <row r="15" spans="1:15" ht="20.100000000000001" customHeight="1">
      <c r="A15" s="414">
        <f>SUM(F10:F14)</f>
        <v>0</v>
      </c>
      <c r="B15" s="431"/>
      <c r="C15" s="431"/>
      <c r="D15" s="431"/>
      <c r="E15" s="431"/>
      <c r="F15" s="432"/>
      <c r="G15" s="280"/>
      <c r="H15" s="281"/>
      <c r="I15" s="281"/>
      <c r="J15" s="281"/>
      <c r="K15" s="281"/>
      <c r="L15" s="281"/>
      <c r="O15" s="112"/>
    </row>
    <row r="16" spans="1:15" ht="10.5" customHeight="1" thickBot="1">
      <c r="E16" s="25"/>
      <c r="F16" s="25"/>
      <c r="K16" s="25"/>
      <c r="L16" s="25"/>
      <c r="O16" s="112"/>
    </row>
    <row r="17" spans="1:15" ht="26.25" customHeight="1" thickTop="1">
      <c r="A17" s="6" t="s">
        <v>5</v>
      </c>
      <c r="B17" s="7" t="s">
        <v>6</v>
      </c>
      <c r="C17" s="296" t="s">
        <v>7</v>
      </c>
      <c r="D17" s="297"/>
      <c r="E17" s="298"/>
      <c r="F17" s="8" t="s">
        <v>8</v>
      </c>
      <c r="G17" s="296" t="s">
        <v>9</v>
      </c>
      <c r="H17" s="297"/>
      <c r="I17" s="297"/>
      <c r="J17" s="297"/>
      <c r="K17" s="298"/>
      <c r="L17" s="9" t="s">
        <v>10</v>
      </c>
      <c r="O17" s="112"/>
    </row>
    <row r="18" spans="1:15" ht="32.25" customHeight="1" thickBot="1">
      <c r="A18" s="10">
        <v>81</v>
      </c>
      <c r="B18" s="232" t="s">
        <v>688</v>
      </c>
      <c r="C18" s="357" t="s">
        <v>689</v>
      </c>
      <c r="D18" s="318"/>
      <c r="E18" s="320"/>
      <c r="F18" s="55" t="s">
        <v>690</v>
      </c>
      <c r="G18" s="544" t="s">
        <v>691</v>
      </c>
      <c r="H18" s="545"/>
      <c r="I18" s="545"/>
      <c r="J18" s="545"/>
      <c r="K18" s="546"/>
      <c r="L18" s="52" t="s">
        <v>692</v>
      </c>
      <c r="O18" s="112"/>
    </row>
    <row r="19" spans="1:15" ht="20.100000000000001" customHeight="1" thickTop="1">
      <c r="A19" s="14"/>
      <c r="B19" s="309" t="s">
        <v>16</v>
      </c>
      <c r="C19" s="309"/>
      <c r="D19" s="309"/>
      <c r="E19" s="60" t="s">
        <v>17</v>
      </c>
      <c r="F19" s="17" t="s">
        <v>18</v>
      </c>
      <c r="G19" s="18"/>
      <c r="H19" s="291"/>
      <c r="I19" s="291"/>
      <c r="O19" s="112"/>
    </row>
    <row r="20" spans="1:15" ht="20.100000000000001" customHeight="1">
      <c r="A20" s="234">
        <v>1</v>
      </c>
      <c r="B20" s="414" t="s">
        <v>693</v>
      </c>
      <c r="C20" s="431"/>
      <c r="D20" s="542"/>
      <c r="E20" s="103"/>
      <c r="F20" s="228">
        <f>ROUNDUP(E20*1.03,-1)</f>
        <v>0</v>
      </c>
      <c r="G20" s="28"/>
      <c r="H20" s="273"/>
      <c r="I20" s="273"/>
      <c r="O20" s="112"/>
    </row>
    <row r="21" spans="1:15" ht="20.100000000000001" customHeight="1">
      <c r="A21" s="234">
        <v>2</v>
      </c>
      <c r="B21" s="414" t="s">
        <v>694</v>
      </c>
      <c r="C21" s="431"/>
      <c r="D21" s="542"/>
      <c r="E21" s="103"/>
      <c r="F21" s="228">
        <f t="shared" ref="F21:F35" si="0">ROUNDUP(E21*1.03,-1)</f>
        <v>0</v>
      </c>
      <c r="G21" s="28"/>
      <c r="O21" s="112"/>
    </row>
    <row r="22" spans="1:15" ht="20.100000000000001" customHeight="1">
      <c r="A22" s="234">
        <v>3</v>
      </c>
      <c r="B22" s="414" t="s">
        <v>695</v>
      </c>
      <c r="C22" s="431"/>
      <c r="D22" s="542"/>
      <c r="E22" s="103"/>
      <c r="F22" s="228">
        <f t="shared" si="0"/>
        <v>0</v>
      </c>
      <c r="G22" s="28"/>
      <c r="H22" s="273"/>
      <c r="I22" s="273"/>
      <c r="O22" s="112"/>
    </row>
    <row r="23" spans="1:15" ht="20.100000000000001" customHeight="1">
      <c r="A23" s="234">
        <v>4</v>
      </c>
      <c r="B23" s="414" t="s">
        <v>696</v>
      </c>
      <c r="C23" s="431"/>
      <c r="D23" s="542"/>
      <c r="E23" s="103"/>
      <c r="F23" s="228">
        <f t="shared" si="0"/>
        <v>0</v>
      </c>
      <c r="G23" s="28"/>
      <c r="H23" s="273"/>
      <c r="I23" s="273"/>
      <c r="O23" s="112"/>
    </row>
    <row r="24" spans="1:15" ht="20.100000000000001" customHeight="1">
      <c r="A24" s="234">
        <v>5</v>
      </c>
      <c r="B24" s="414" t="s">
        <v>697</v>
      </c>
      <c r="C24" s="431"/>
      <c r="D24" s="542"/>
      <c r="E24" s="103"/>
      <c r="F24" s="228">
        <f t="shared" si="0"/>
        <v>0</v>
      </c>
      <c r="G24" s="28"/>
      <c r="H24" s="273"/>
      <c r="I24" s="273"/>
      <c r="O24" s="112"/>
    </row>
    <row r="25" spans="1:15" ht="20.100000000000001" customHeight="1">
      <c r="A25" s="102">
        <v>6</v>
      </c>
      <c r="B25" s="414" t="s">
        <v>698</v>
      </c>
      <c r="C25" s="431"/>
      <c r="D25" s="542"/>
      <c r="E25" s="103"/>
      <c r="F25" s="228">
        <f t="shared" si="0"/>
        <v>0</v>
      </c>
      <c r="G25" s="28"/>
      <c r="H25" s="273"/>
      <c r="I25" s="273"/>
      <c r="O25" s="112"/>
    </row>
    <row r="26" spans="1:15" ht="20.100000000000001" customHeight="1">
      <c r="A26" s="102">
        <v>7</v>
      </c>
      <c r="B26" s="414" t="s">
        <v>699</v>
      </c>
      <c r="C26" s="431"/>
      <c r="D26" s="542"/>
      <c r="E26" s="103"/>
      <c r="F26" s="228">
        <f t="shared" si="0"/>
        <v>0</v>
      </c>
      <c r="G26" s="28"/>
      <c r="H26" s="273"/>
      <c r="I26" s="273"/>
      <c r="O26" s="112"/>
    </row>
    <row r="27" spans="1:15" ht="20.100000000000001" customHeight="1">
      <c r="A27" s="234">
        <v>8</v>
      </c>
      <c r="B27" s="414" t="s">
        <v>700</v>
      </c>
      <c r="C27" s="431"/>
      <c r="D27" s="542"/>
      <c r="E27" s="103"/>
      <c r="F27" s="228">
        <f t="shared" si="0"/>
        <v>0</v>
      </c>
    </row>
    <row r="28" spans="1:15" ht="20.100000000000001" customHeight="1">
      <c r="A28" s="234">
        <v>9</v>
      </c>
      <c r="B28" s="414" t="s">
        <v>701</v>
      </c>
      <c r="C28" s="431"/>
      <c r="D28" s="542"/>
      <c r="E28" s="103"/>
      <c r="F28" s="228">
        <f t="shared" si="0"/>
        <v>0</v>
      </c>
    </row>
    <row r="29" spans="1:15" ht="20.100000000000001" customHeight="1">
      <c r="A29" s="234">
        <v>10</v>
      </c>
      <c r="B29" s="414" t="s">
        <v>702</v>
      </c>
      <c r="C29" s="431"/>
      <c r="D29" s="542"/>
      <c r="E29" s="103"/>
      <c r="F29" s="228">
        <f t="shared" si="0"/>
        <v>0</v>
      </c>
    </row>
    <row r="30" spans="1:15" ht="20.100000000000001" customHeight="1">
      <c r="A30" s="234">
        <v>11</v>
      </c>
      <c r="B30" s="414" t="s">
        <v>703</v>
      </c>
      <c r="C30" s="431"/>
      <c r="D30" s="542"/>
      <c r="E30" s="103"/>
      <c r="F30" s="228">
        <f t="shared" si="0"/>
        <v>0</v>
      </c>
    </row>
    <row r="31" spans="1:15" ht="20.100000000000001" customHeight="1">
      <c r="A31" s="102">
        <v>12</v>
      </c>
      <c r="B31" s="414" t="s">
        <v>704</v>
      </c>
      <c r="C31" s="431"/>
      <c r="D31" s="542"/>
      <c r="E31" s="103"/>
      <c r="F31" s="228">
        <f t="shared" si="0"/>
        <v>0</v>
      </c>
      <c r="G31" s="1"/>
    </row>
    <row r="32" spans="1:15" ht="20.100000000000001" customHeight="1">
      <c r="A32" s="234">
        <v>13</v>
      </c>
      <c r="B32" s="414" t="s">
        <v>705</v>
      </c>
      <c r="C32" s="431"/>
      <c r="D32" s="542"/>
      <c r="E32" s="103"/>
      <c r="F32" s="228">
        <f t="shared" si="0"/>
        <v>0</v>
      </c>
    </row>
    <row r="33" spans="1:12" ht="20.100000000000001" customHeight="1">
      <c r="A33" s="102">
        <v>14</v>
      </c>
      <c r="B33" s="414" t="s">
        <v>706</v>
      </c>
      <c r="C33" s="431"/>
      <c r="D33" s="542"/>
      <c r="E33" s="103"/>
      <c r="F33" s="228">
        <f t="shared" si="0"/>
        <v>0</v>
      </c>
      <c r="G33" s="1"/>
    </row>
    <row r="34" spans="1:12" ht="20.100000000000001" customHeight="1">
      <c r="A34" s="102">
        <v>15</v>
      </c>
      <c r="B34" s="431" t="s">
        <v>707</v>
      </c>
      <c r="C34" s="431"/>
      <c r="D34" s="542"/>
      <c r="E34" s="103"/>
      <c r="F34" s="235">
        <f t="shared" si="0"/>
        <v>0</v>
      </c>
      <c r="G34" s="543"/>
      <c r="H34" s="323"/>
      <c r="I34" s="323"/>
      <c r="J34" s="323"/>
    </row>
    <row r="35" spans="1:12" ht="18.75" customHeight="1">
      <c r="A35" s="102">
        <v>16</v>
      </c>
      <c r="B35" s="266" t="s">
        <v>708</v>
      </c>
      <c r="C35" s="267"/>
      <c r="D35" s="268"/>
      <c r="E35" s="103"/>
      <c r="F35" s="235">
        <f t="shared" si="0"/>
        <v>0</v>
      </c>
      <c r="G35" s="53"/>
    </row>
    <row r="36" spans="1:12" ht="18.75" customHeight="1" thickBot="1">
      <c r="A36" s="102"/>
      <c r="B36" s="429"/>
      <c r="C36" s="429"/>
      <c r="D36" s="429"/>
      <c r="E36" s="4"/>
      <c r="F36" s="23">
        <f>ROUNDUP(E36*1.03,-1)</f>
        <v>0</v>
      </c>
    </row>
    <row r="37" spans="1:12" ht="20.100000000000001" customHeight="1">
      <c r="A37" s="538">
        <f>SUM(F20:F36)</f>
        <v>0</v>
      </c>
      <c r="B37" s="539"/>
      <c r="C37" s="539"/>
      <c r="D37" s="539"/>
      <c r="E37" s="539"/>
      <c r="F37" s="540"/>
      <c r="G37" s="417"/>
      <c r="H37" s="418"/>
      <c r="I37" s="418"/>
      <c r="J37" s="418"/>
      <c r="K37" s="418"/>
      <c r="L37" s="418"/>
    </row>
    <row r="38" spans="1:12" ht="18.75" customHeight="1">
      <c r="E38" s="25"/>
      <c r="F38" s="25"/>
      <c r="K38" s="25"/>
      <c r="L38" s="25"/>
    </row>
    <row r="39" spans="1:12" ht="20.100000000000001" customHeight="1">
      <c r="A39" s="266" t="s">
        <v>55</v>
      </c>
      <c r="B39" s="267"/>
      <c r="C39" s="268"/>
      <c r="D39" s="269">
        <f>SUM(A37,A15)</f>
        <v>0</v>
      </c>
      <c r="E39" s="541"/>
      <c r="F39" s="270"/>
    </row>
  </sheetData>
  <mergeCells count="55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B13:D13"/>
    <mergeCell ref="B14:D14"/>
    <mergeCell ref="G14:K14"/>
    <mergeCell ref="B22:D22"/>
    <mergeCell ref="H22:I22"/>
    <mergeCell ref="A15:F15"/>
    <mergeCell ref="G15:L15"/>
    <mergeCell ref="C17:E17"/>
    <mergeCell ref="G17:K17"/>
    <mergeCell ref="C18:E18"/>
    <mergeCell ref="G18:K18"/>
    <mergeCell ref="B19:D19"/>
    <mergeCell ref="H19:I19"/>
    <mergeCell ref="B20:D20"/>
    <mergeCell ref="H20:I20"/>
    <mergeCell ref="B21:D21"/>
    <mergeCell ref="B23:D23"/>
    <mergeCell ref="H23:I23"/>
    <mergeCell ref="B24:D24"/>
    <mergeCell ref="H24:I24"/>
    <mergeCell ref="B25:D25"/>
    <mergeCell ref="H25:I25"/>
    <mergeCell ref="B35:D35"/>
    <mergeCell ref="B26:D26"/>
    <mergeCell ref="H26:I26"/>
    <mergeCell ref="B27:D27"/>
    <mergeCell ref="B28:D28"/>
    <mergeCell ref="B29:D29"/>
    <mergeCell ref="B30:D30"/>
    <mergeCell ref="B31:D31"/>
    <mergeCell ref="B32:D32"/>
    <mergeCell ref="B33:D33"/>
    <mergeCell ref="B34:D34"/>
    <mergeCell ref="G34:J34"/>
    <mergeCell ref="B36:D36"/>
    <mergeCell ref="A37:F37"/>
    <mergeCell ref="G37:L37"/>
    <mergeCell ref="A39:C39"/>
    <mergeCell ref="D39:F39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9530-19F9-47ED-97D4-13D402E69CBC}">
  <sheetPr>
    <tabColor theme="9"/>
  </sheetPr>
  <dimension ref="A1:M26"/>
  <sheetViews>
    <sheetView zoomScaleNormal="100" workbookViewId="0">
      <selection activeCell="E21" sqref="E21"/>
    </sheetView>
  </sheetViews>
  <sheetFormatPr defaultColWidth="9" defaultRowHeight="13.5"/>
  <cols>
    <col min="1" max="1" width="4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3" ht="21" customHeight="1">
      <c r="A1" s="548" t="s">
        <v>260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</row>
    <row r="2" spans="1:13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3" ht="23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30.7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763</v>
      </c>
      <c r="K4" s="267"/>
      <c r="L4" s="268"/>
    </row>
    <row r="5" spans="1:13" ht="38.2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3" ht="30.7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3" ht="30.7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3" ht="37.5" customHeight="1" thickBot="1">
      <c r="A8" s="10">
        <v>82</v>
      </c>
      <c r="B8" s="54" t="s">
        <v>764</v>
      </c>
      <c r="C8" s="339" t="s">
        <v>765</v>
      </c>
      <c r="D8" s="287"/>
      <c r="E8" s="288"/>
      <c r="F8" s="55" t="s">
        <v>766</v>
      </c>
      <c r="G8" s="285" t="s">
        <v>767</v>
      </c>
      <c r="H8" s="286"/>
      <c r="I8" s="286"/>
      <c r="J8" s="287"/>
      <c r="K8" s="288"/>
      <c r="L8" s="52" t="s">
        <v>768</v>
      </c>
    </row>
    <row r="9" spans="1:13" ht="28.5" customHeight="1" thickTop="1">
      <c r="A9" s="243" t="s">
        <v>5</v>
      </c>
      <c r="B9" s="309" t="s">
        <v>16</v>
      </c>
      <c r="C9" s="309"/>
      <c r="D9" s="309"/>
      <c r="E9" s="60" t="s">
        <v>17</v>
      </c>
      <c r="F9" s="17" t="s">
        <v>18</v>
      </c>
      <c r="G9" s="18"/>
      <c r="H9" s="291"/>
      <c r="I9" s="291"/>
    </row>
    <row r="10" spans="1:13" ht="28.5" customHeight="1">
      <c r="A10" s="102">
        <v>1</v>
      </c>
      <c r="B10" s="416" t="s">
        <v>769</v>
      </c>
      <c r="C10" s="416"/>
      <c r="D10" s="416"/>
      <c r="E10" s="103">
        <v>472</v>
      </c>
      <c r="F10" s="228">
        <f>ROUNDUP(E10*1.03,-1)</f>
        <v>490</v>
      </c>
      <c r="G10" s="28"/>
      <c r="H10" s="273"/>
      <c r="I10" s="273"/>
      <c r="M10" s="112"/>
    </row>
    <row r="11" spans="1:13" ht="28.5" customHeight="1">
      <c r="A11" s="102">
        <v>2</v>
      </c>
      <c r="B11" s="411" t="s">
        <v>770</v>
      </c>
      <c r="C11" s="412"/>
      <c r="D11" s="413"/>
      <c r="E11" s="103">
        <v>231</v>
      </c>
      <c r="F11" s="228">
        <f t="shared" ref="F11:F23" si="0">ROUNDUP(E11*1.03,-1)</f>
        <v>240</v>
      </c>
      <c r="G11" s="28"/>
      <c r="H11" s="273"/>
      <c r="I11" s="273"/>
      <c r="M11" s="112"/>
    </row>
    <row r="12" spans="1:13" ht="28.5" customHeight="1">
      <c r="A12" s="102">
        <v>3</v>
      </c>
      <c r="B12" s="411" t="s">
        <v>771</v>
      </c>
      <c r="C12" s="412"/>
      <c r="D12" s="413"/>
      <c r="E12" s="103">
        <v>194</v>
      </c>
      <c r="F12" s="228">
        <f t="shared" si="0"/>
        <v>200</v>
      </c>
      <c r="G12" s="28"/>
      <c r="H12" s="273"/>
      <c r="I12" s="273"/>
      <c r="M12" s="112"/>
    </row>
    <row r="13" spans="1:13" ht="28.5" customHeight="1">
      <c r="A13" s="102">
        <v>4</v>
      </c>
      <c r="B13" s="419" t="s">
        <v>772</v>
      </c>
      <c r="C13" s="420"/>
      <c r="D13" s="421"/>
      <c r="E13" s="103">
        <v>177</v>
      </c>
      <c r="F13" s="228">
        <f t="shared" si="0"/>
        <v>190</v>
      </c>
      <c r="G13" s="105"/>
      <c r="H13" s="273"/>
      <c r="I13" s="273"/>
      <c r="J13" s="28"/>
      <c r="K13" s="28"/>
      <c r="L13" s="28"/>
      <c r="M13" s="112"/>
    </row>
    <row r="14" spans="1:13" ht="28.5" customHeight="1">
      <c r="A14" s="102">
        <v>5</v>
      </c>
      <c r="B14" s="411" t="s">
        <v>773</v>
      </c>
      <c r="C14" s="412"/>
      <c r="D14" s="413"/>
      <c r="E14" s="103">
        <v>227</v>
      </c>
      <c r="F14" s="228">
        <f t="shared" si="0"/>
        <v>240</v>
      </c>
      <c r="G14" s="28"/>
      <c r="H14" s="273"/>
      <c r="I14" s="273"/>
      <c r="M14" s="112"/>
    </row>
    <row r="15" spans="1:13" ht="28.5" customHeight="1">
      <c r="A15" s="102">
        <v>6</v>
      </c>
      <c r="B15" s="411" t="s">
        <v>774</v>
      </c>
      <c r="C15" s="412"/>
      <c r="D15" s="413"/>
      <c r="E15" s="103">
        <v>439</v>
      </c>
      <c r="F15" s="228">
        <f t="shared" si="0"/>
        <v>460</v>
      </c>
      <c r="G15" s="28"/>
      <c r="H15" s="273"/>
      <c r="I15" s="273"/>
      <c r="M15" s="112"/>
    </row>
    <row r="16" spans="1:13" ht="28.5" customHeight="1">
      <c r="A16" s="102">
        <v>7</v>
      </c>
      <c r="B16" s="411" t="s">
        <v>775</v>
      </c>
      <c r="C16" s="412"/>
      <c r="D16" s="413"/>
      <c r="E16" s="103">
        <v>202</v>
      </c>
      <c r="F16" s="228">
        <f t="shared" si="0"/>
        <v>210</v>
      </c>
      <c r="G16" s="28"/>
      <c r="H16" s="273"/>
      <c r="I16" s="273"/>
      <c r="M16" s="112"/>
    </row>
    <row r="17" spans="1:13" ht="28.5" customHeight="1">
      <c r="A17" s="102">
        <v>8</v>
      </c>
      <c r="B17" s="411" t="s">
        <v>776</v>
      </c>
      <c r="C17" s="412"/>
      <c r="D17" s="413"/>
      <c r="E17" s="103">
        <v>292</v>
      </c>
      <c r="F17" s="228">
        <f t="shared" si="0"/>
        <v>310</v>
      </c>
      <c r="G17" s="28"/>
      <c r="H17" s="273"/>
      <c r="I17" s="273"/>
      <c r="M17" s="112"/>
    </row>
    <row r="18" spans="1:13" ht="28.5" customHeight="1">
      <c r="A18" s="102">
        <v>9</v>
      </c>
      <c r="B18" s="411" t="s">
        <v>777</v>
      </c>
      <c r="C18" s="412"/>
      <c r="D18" s="413"/>
      <c r="E18" s="103">
        <v>289</v>
      </c>
      <c r="F18" s="228">
        <f t="shared" si="0"/>
        <v>300</v>
      </c>
      <c r="G18" s="28"/>
      <c r="H18" s="273"/>
      <c r="I18" s="273"/>
      <c r="M18" s="112"/>
    </row>
    <row r="19" spans="1:13" ht="28.5" customHeight="1">
      <c r="A19" s="102">
        <v>10</v>
      </c>
      <c r="B19" s="411" t="s">
        <v>778</v>
      </c>
      <c r="C19" s="412"/>
      <c r="D19" s="413"/>
      <c r="E19" s="103">
        <v>96</v>
      </c>
      <c r="F19" s="228">
        <f t="shared" si="0"/>
        <v>100</v>
      </c>
      <c r="G19" s="28"/>
      <c r="H19" s="273"/>
      <c r="I19" s="273"/>
      <c r="M19" s="112"/>
    </row>
    <row r="20" spans="1:13" ht="28.5" customHeight="1">
      <c r="A20" s="102">
        <v>11</v>
      </c>
      <c r="B20" s="411" t="s">
        <v>779</v>
      </c>
      <c r="C20" s="412"/>
      <c r="D20" s="413"/>
      <c r="E20" s="103">
        <v>143</v>
      </c>
      <c r="F20" s="228">
        <f t="shared" si="0"/>
        <v>150</v>
      </c>
      <c r="G20" s="28"/>
      <c r="H20" s="273"/>
      <c r="I20" s="273"/>
      <c r="M20" s="112"/>
    </row>
    <row r="21" spans="1:13" ht="28.5" customHeight="1">
      <c r="A21" s="102">
        <v>12</v>
      </c>
      <c r="B21" s="411" t="s">
        <v>780</v>
      </c>
      <c r="C21" s="412"/>
      <c r="D21" s="413"/>
      <c r="E21" s="103">
        <v>153</v>
      </c>
      <c r="F21" s="228">
        <f t="shared" si="0"/>
        <v>160</v>
      </c>
      <c r="G21" s="28"/>
      <c r="H21" s="273"/>
      <c r="I21" s="273"/>
      <c r="M21" s="112"/>
    </row>
    <row r="22" spans="1:13" ht="28.5" customHeight="1">
      <c r="A22" s="102">
        <v>13</v>
      </c>
      <c r="B22" s="411" t="s">
        <v>781</v>
      </c>
      <c r="C22" s="412"/>
      <c r="D22" s="413"/>
      <c r="E22" s="103">
        <v>448</v>
      </c>
      <c r="F22" s="228">
        <f t="shared" si="0"/>
        <v>470</v>
      </c>
      <c r="G22" s="28"/>
      <c r="H22" s="273"/>
      <c r="I22" s="273"/>
      <c r="M22" s="112"/>
    </row>
    <row r="23" spans="1:13" ht="28.5" customHeight="1" thickBot="1">
      <c r="A23" s="102"/>
      <c r="B23" s="411"/>
      <c r="C23" s="412"/>
      <c r="D23" s="413"/>
      <c r="E23" s="103"/>
      <c r="F23" s="244">
        <f t="shared" si="0"/>
        <v>0</v>
      </c>
      <c r="G23" s="28"/>
      <c r="H23" s="273"/>
      <c r="I23" s="273"/>
      <c r="M23" s="112"/>
    </row>
    <row r="24" spans="1:13" ht="28.5" customHeight="1">
      <c r="A24" s="414" t="s">
        <v>55</v>
      </c>
      <c r="B24" s="415"/>
      <c r="C24" s="415"/>
      <c r="D24" s="415"/>
      <c r="E24" s="547"/>
      <c r="F24" s="117">
        <f>SUM(F10:F23)</f>
        <v>3520</v>
      </c>
      <c r="G24" s="110"/>
      <c r="H24" s="111"/>
      <c r="I24" s="111"/>
      <c r="M24" s="112"/>
    </row>
    <row r="25" spans="1:13" ht="28.5" customHeight="1"/>
    <row r="26" spans="1:13" ht="28.5" customHeight="1"/>
  </sheetData>
  <mergeCells count="40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3:D23"/>
    <mergeCell ref="H23:I23"/>
    <mergeCell ref="A24:E24"/>
    <mergeCell ref="B20:D20"/>
    <mergeCell ref="H20:I20"/>
    <mergeCell ref="B21:D21"/>
    <mergeCell ref="H21:I21"/>
    <mergeCell ref="B22:D22"/>
    <mergeCell ref="H22:I22"/>
  </mergeCells>
  <phoneticPr fontId="4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C60F-069A-431E-995A-B2B1F3BCD4B3}">
  <sheetPr>
    <tabColor theme="9"/>
  </sheetPr>
  <dimension ref="A1:L22"/>
  <sheetViews>
    <sheetView zoomScaleNormal="100" workbookViewId="0">
      <selection activeCell="E10" sqref="E10"/>
    </sheetView>
  </sheetViews>
  <sheetFormatPr defaultRowHeight="13.5"/>
  <cols>
    <col min="1" max="1" width="3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2" ht="24.75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24.7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7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782</v>
      </c>
      <c r="K4" s="267"/>
      <c r="L4" s="268"/>
    </row>
    <row r="5" spans="1:12" ht="38.2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27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27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39" customHeight="1" thickBot="1">
      <c r="A8" s="10">
        <v>83</v>
      </c>
      <c r="B8" s="54" t="s">
        <v>783</v>
      </c>
      <c r="C8" s="339" t="s">
        <v>784</v>
      </c>
      <c r="D8" s="287"/>
      <c r="E8" s="288"/>
      <c r="F8" s="55" t="s">
        <v>785</v>
      </c>
      <c r="G8" s="549" t="s">
        <v>786</v>
      </c>
      <c r="H8" s="550"/>
      <c r="I8" s="550"/>
      <c r="J8" s="551"/>
      <c r="K8" s="552"/>
      <c r="L8" s="52" t="s">
        <v>787</v>
      </c>
    </row>
    <row r="9" spans="1:12" ht="27" customHeight="1" thickTop="1">
      <c r="A9" s="243" t="s">
        <v>5</v>
      </c>
      <c r="B9" s="309" t="s">
        <v>16</v>
      </c>
      <c r="C9" s="309"/>
      <c r="D9" s="309"/>
      <c r="E9" s="60" t="s">
        <v>17</v>
      </c>
      <c r="F9" s="100" t="s">
        <v>18</v>
      </c>
      <c r="G9" s="101"/>
      <c r="H9" s="291"/>
      <c r="I9" s="291"/>
    </row>
    <row r="10" spans="1:12" ht="27" customHeight="1">
      <c r="A10" s="20">
        <v>1</v>
      </c>
      <c r="B10" s="358" t="s">
        <v>788</v>
      </c>
      <c r="C10" s="358"/>
      <c r="D10" s="358"/>
      <c r="E10" s="4"/>
      <c r="F10" s="123">
        <f t="shared" ref="F10:F19" si="0">ROUNDUP(E10*1.03,-1)</f>
        <v>0</v>
      </c>
      <c r="G10" s="105"/>
      <c r="H10" s="273"/>
      <c r="I10" s="273"/>
    </row>
    <row r="11" spans="1:12" ht="27" customHeight="1">
      <c r="A11" s="20">
        <v>2</v>
      </c>
      <c r="B11" s="352" t="s">
        <v>789</v>
      </c>
      <c r="C11" s="353"/>
      <c r="D11" s="354"/>
      <c r="E11" s="4"/>
      <c r="F11" s="123">
        <f t="shared" si="0"/>
        <v>0</v>
      </c>
      <c r="G11" s="105"/>
      <c r="H11" s="273"/>
      <c r="I11" s="273"/>
    </row>
    <row r="12" spans="1:12" ht="27" customHeight="1">
      <c r="A12" s="20">
        <v>3</v>
      </c>
      <c r="B12" s="352" t="s">
        <v>790</v>
      </c>
      <c r="C12" s="353"/>
      <c r="D12" s="354"/>
      <c r="E12" s="4"/>
      <c r="F12" s="123">
        <f t="shared" si="0"/>
        <v>0</v>
      </c>
      <c r="G12" s="105"/>
      <c r="H12" s="273"/>
      <c r="I12" s="273"/>
    </row>
    <row r="13" spans="1:12" ht="27" customHeight="1">
      <c r="A13" s="20">
        <v>4</v>
      </c>
      <c r="B13" s="352" t="s">
        <v>791</v>
      </c>
      <c r="C13" s="353"/>
      <c r="D13" s="354"/>
      <c r="E13" s="4"/>
      <c r="F13" s="123">
        <f t="shared" si="0"/>
        <v>0</v>
      </c>
      <c r="G13" s="105"/>
      <c r="H13" s="273"/>
      <c r="I13" s="273"/>
    </row>
    <row r="14" spans="1:12" ht="27" customHeight="1">
      <c r="A14" s="20">
        <v>5</v>
      </c>
      <c r="B14" s="352" t="s">
        <v>792</v>
      </c>
      <c r="C14" s="353"/>
      <c r="D14" s="354"/>
      <c r="E14" s="4"/>
      <c r="F14" s="123">
        <f t="shared" si="0"/>
        <v>0</v>
      </c>
      <c r="G14" s="105"/>
      <c r="H14" s="273"/>
      <c r="I14" s="273"/>
    </row>
    <row r="15" spans="1:12" ht="27" customHeight="1">
      <c r="A15" s="20">
        <v>6</v>
      </c>
      <c r="B15" s="352" t="s">
        <v>793</v>
      </c>
      <c r="C15" s="353"/>
      <c r="D15" s="354"/>
      <c r="E15" s="4"/>
      <c r="F15" s="123">
        <f t="shared" si="0"/>
        <v>0</v>
      </c>
      <c r="G15" s="105"/>
      <c r="H15" s="273"/>
      <c r="I15" s="273"/>
    </row>
    <row r="16" spans="1:12" ht="27" customHeight="1">
      <c r="A16" s="20">
        <v>7</v>
      </c>
      <c r="B16" s="352" t="s">
        <v>794</v>
      </c>
      <c r="C16" s="353"/>
      <c r="D16" s="354"/>
      <c r="E16" s="4"/>
      <c r="F16" s="123">
        <f t="shared" si="0"/>
        <v>0</v>
      </c>
      <c r="G16" s="105"/>
      <c r="H16" s="273"/>
      <c r="I16" s="273"/>
    </row>
    <row r="17" spans="1:9" ht="27" customHeight="1">
      <c r="A17" s="20">
        <v>8</v>
      </c>
      <c r="B17" s="352" t="s">
        <v>795</v>
      </c>
      <c r="C17" s="353"/>
      <c r="D17" s="354"/>
      <c r="E17" s="4"/>
      <c r="F17" s="123">
        <f t="shared" si="0"/>
        <v>0</v>
      </c>
      <c r="G17" s="105"/>
      <c r="H17" s="273"/>
      <c r="I17" s="273"/>
    </row>
    <row r="18" spans="1:9" ht="27" customHeight="1">
      <c r="A18" s="20">
        <v>9</v>
      </c>
      <c r="B18" s="352" t="s">
        <v>796</v>
      </c>
      <c r="C18" s="353"/>
      <c r="D18" s="354"/>
      <c r="E18" s="4"/>
      <c r="F18" s="123">
        <f t="shared" si="0"/>
        <v>0</v>
      </c>
      <c r="G18" s="105"/>
      <c r="H18" s="273"/>
      <c r="I18" s="273"/>
    </row>
    <row r="19" spans="1:9" ht="27" customHeight="1" thickBot="1">
      <c r="A19" s="20">
        <v>10</v>
      </c>
      <c r="B19" s="352" t="s">
        <v>797</v>
      </c>
      <c r="C19" s="353"/>
      <c r="D19" s="354"/>
      <c r="E19" s="4"/>
      <c r="F19" s="123">
        <f t="shared" si="0"/>
        <v>0</v>
      </c>
      <c r="G19" s="105"/>
      <c r="H19" s="273"/>
      <c r="I19" s="273"/>
    </row>
    <row r="20" spans="1:9" ht="27" customHeight="1" thickBot="1">
      <c r="A20" s="266" t="s">
        <v>55</v>
      </c>
      <c r="B20" s="355"/>
      <c r="C20" s="355"/>
      <c r="D20" s="355"/>
      <c r="E20" s="355"/>
      <c r="F20" s="245">
        <f>SUM(F10:F19)</f>
        <v>0</v>
      </c>
      <c r="G20" s="111"/>
      <c r="H20" s="111"/>
    </row>
    <row r="21" spans="1:9" ht="27" customHeight="1"/>
    <row r="22" spans="1:9" ht="27" customHeight="1"/>
  </sheetData>
  <mergeCells count="32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A20:E20"/>
    <mergeCell ref="B17:D17"/>
    <mergeCell ref="H17:I17"/>
    <mergeCell ref="B18:D18"/>
    <mergeCell ref="H18:I18"/>
    <mergeCell ref="B19:D19"/>
    <mergeCell ref="H19:I19"/>
  </mergeCells>
  <phoneticPr fontId="4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7CDC-9A7F-43C2-8214-241728F30112}">
  <sheetPr>
    <tabColor rgb="FFF79646"/>
  </sheetPr>
  <dimension ref="A1:AMK32"/>
  <sheetViews>
    <sheetView topLeftCell="A2" zoomScaleNormal="100" zoomScaleSheetLayoutView="100" zoomScalePageLayoutView="60" workbookViewId="0">
      <selection activeCell="E10" sqref="E10"/>
    </sheetView>
  </sheetViews>
  <sheetFormatPr defaultRowHeight="13.5"/>
  <cols>
    <col min="1" max="1" width="7.5" style="151" customWidth="1"/>
    <col min="2" max="4" width="6.5" style="151" customWidth="1"/>
    <col min="5" max="6" width="9" style="151"/>
    <col min="7" max="7" width="4.875" style="151" customWidth="1"/>
    <col min="8" max="11" width="6.625" style="151" customWidth="1"/>
    <col min="12" max="12" width="11.375" style="151" customWidth="1"/>
    <col min="13" max="1025" width="9" style="151"/>
    <col min="1026" max="16384" width="9" style="166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560" t="s">
        <v>196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</row>
    <row r="3" spans="1:12" ht="10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30" customHeight="1">
      <c r="A4" s="152"/>
      <c r="B4" s="152"/>
      <c r="C4" s="152"/>
      <c r="D4" s="152"/>
      <c r="E4" s="152"/>
      <c r="F4" s="152"/>
      <c r="G4" s="152"/>
      <c r="H4" s="561" t="s">
        <v>197</v>
      </c>
      <c r="I4" s="561"/>
      <c r="J4" s="561" t="s">
        <v>798</v>
      </c>
      <c r="K4" s="561"/>
      <c r="L4" s="561"/>
    </row>
    <row r="5" spans="1:12" ht="41.25" customHeight="1">
      <c r="A5" s="562" t="s">
        <v>799</v>
      </c>
      <c r="B5" s="562"/>
      <c r="C5" s="562"/>
      <c r="D5" s="562"/>
      <c r="E5" s="562"/>
      <c r="F5" s="562"/>
      <c r="G5" s="562"/>
      <c r="H5" s="562"/>
      <c r="I5" s="562"/>
      <c r="J5" s="562"/>
      <c r="K5" s="562"/>
      <c r="L5" s="562"/>
    </row>
    <row r="6" spans="1:12" ht="21" customHeight="1" thickBot="1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3" t="s">
        <v>800</v>
      </c>
    </row>
    <row r="7" spans="1:12" ht="30" customHeight="1" thickTop="1">
      <c r="A7" s="154" t="s">
        <v>200</v>
      </c>
      <c r="B7" s="246" t="s">
        <v>201</v>
      </c>
      <c r="C7" s="563" t="s">
        <v>202</v>
      </c>
      <c r="D7" s="563"/>
      <c r="E7" s="563"/>
      <c r="F7" s="247" t="s">
        <v>203</v>
      </c>
      <c r="G7" s="563" t="s">
        <v>204</v>
      </c>
      <c r="H7" s="563"/>
      <c r="I7" s="563"/>
      <c r="J7" s="563"/>
      <c r="K7" s="563"/>
      <c r="L7" s="248" t="s">
        <v>205</v>
      </c>
    </row>
    <row r="8" spans="1:12" ht="37.5" customHeight="1" thickBot="1">
      <c r="A8" s="158">
        <v>84</v>
      </c>
      <c r="B8" s="249" t="s">
        <v>801</v>
      </c>
      <c r="C8" s="556" t="s">
        <v>802</v>
      </c>
      <c r="D8" s="556"/>
      <c r="E8" s="556"/>
      <c r="F8" s="250" t="s">
        <v>803</v>
      </c>
      <c r="G8" s="557" t="s">
        <v>804</v>
      </c>
      <c r="H8" s="557"/>
      <c r="I8" s="557"/>
      <c r="J8" s="557"/>
      <c r="K8" s="557"/>
      <c r="L8" s="251" t="s">
        <v>826</v>
      </c>
    </row>
    <row r="9" spans="1:12" ht="23.1" customHeight="1" thickTop="1">
      <c r="A9" s="252" t="s">
        <v>200</v>
      </c>
      <c r="B9" s="558" t="s">
        <v>211</v>
      </c>
      <c r="C9" s="558"/>
      <c r="D9" s="558"/>
      <c r="E9" s="253" t="s">
        <v>61</v>
      </c>
      <c r="F9" s="254" t="s">
        <v>212</v>
      </c>
      <c r="G9" s="255"/>
      <c r="H9" s="559"/>
      <c r="I9" s="559"/>
    </row>
    <row r="10" spans="1:12" ht="23.1" customHeight="1">
      <c r="A10" s="167">
        <v>1</v>
      </c>
      <c r="B10" s="555" t="s">
        <v>805</v>
      </c>
      <c r="C10" s="555"/>
      <c r="D10" s="555"/>
      <c r="E10" s="168"/>
      <c r="F10" s="169">
        <f>ROUNDUP(E10*1.03,-1)</f>
        <v>0</v>
      </c>
      <c r="G10" s="165"/>
      <c r="H10" s="463"/>
      <c r="I10" s="463"/>
    </row>
    <row r="11" spans="1:12" ht="23.1" customHeight="1">
      <c r="A11" s="167">
        <v>2</v>
      </c>
      <c r="B11" s="555" t="s">
        <v>806</v>
      </c>
      <c r="C11" s="555"/>
      <c r="D11" s="555"/>
      <c r="E11" s="168"/>
      <c r="F11" s="169">
        <f t="shared" ref="F11:F30" si="0">ROUNDUP(E11*1.03,-1)</f>
        <v>0</v>
      </c>
      <c r="G11" s="165"/>
      <c r="H11" s="463"/>
      <c r="I11" s="463"/>
    </row>
    <row r="12" spans="1:12" ht="23.1" customHeight="1">
      <c r="A12" s="167">
        <v>3</v>
      </c>
      <c r="B12" s="555" t="s">
        <v>807</v>
      </c>
      <c r="C12" s="555"/>
      <c r="D12" s="555"/>
      <c r="E12" s="168"/>
      <c r="F12" s="169">
        <f t="shared" si="0"/>
        <v>0</v>
      </c>
      <c r="G12" s="165"/>
      <c r="H12" s="463"/>
      <c r="I12" s="463"/>
    </row>
    <row r="13" spans="1:12" ht="23.1" customHeight="1">
      <c r="A13" s="167">
        <v>4</v>
      </c>
      <c r="B13" s="555" t="s">
        <v>808</v>
      </c>
      <c r="C13" s="555"/>
      <c r="D13" s="555"/>
      <c r="E13" s="168"/>
      <c r="F13" s="169">
        <f t="shared" si="0"/>
        <v>0</v>
      </c>
      <c r="G13" s="165"/>
      <c r="H13" s="463"/>
      <c r="I13" s="463"/>
    </row>
    <row r="14" spans="1:12" ht="23.1" customHeight="1">
      <c r="A14" s="167">
        <v>5</v>
      </c>
      <c r="B14" s="555" t="s">
        <v>809</v>
      </c>
      <c r="C14" s="555"/>
      <c r="D14" s="555"/>
      <c r="E14" s="168"/>
      <c r="F14" s="169">
        <f t="shared" si="0"/>
        <v>0</v>
      </c>
      <c r="G14" s="165"/>
      <c r="H14" s="463"/>
      <c r="I14" s="463"/>
    </row>
    <row r="15" spans="1:12" ht="23.1" customHeight="1">
      <c r="A15" s="167">
        <v>6</v>
      </c>
      <c r="B15" s="555" t="s">
        <v>810</v>
      </c>
      <c r="C15" s="555"/>
      <c r="D15" s="555"/>
      <c r="E15" s="168"/>
      <c r="F15" s="169">
        <f t="shared" si="0"/>
        <v>0</v>
      </c>
      <c r="G15" s="165"/>
      <c r="H15" s="463"/>
      <c r="I15" s="463"/>
    </row>
    <row r="16" spans="1:12" ht="23.1" customHeight="1">
      <c r="A16" s="167">
        <v>7</v>
      </c>
      <c r="B16" s="555" t="s">
        <v>811</v>
      </c>
      <c r="C16" s="555"/>
      <c r="D16" s="555"/>
      <c r="E16" s="168"/>
      <c r="F16" s="169">
        <f t="shared" si="0"/>
        <v>0</v>
      </c>
      <c r="G16" s="165"/>
      <c r="H16" s="463"/>
      <c r="I16" s="463"/>
    </row>
    <row r="17" spans="1:9" ht="23.1" customHeight="1">
      <c r="A17" s="167">
        <v>8</v>
      </c>
      <c r="B17" s="555" t="s">
        <v>812</v>
      </c>
      <c r="C17" s="555"/>
      <c r="D17" s="555"/>
      <c r="E17" s="168"/>
      <c r="F17" s="169">
        <f t="shared" si="0"/>
        <v>0</v>
      </c>
      <c r="G17" s="256"/>
      <c r="H17" s="463"/>
      <c r="I17" s="463"/>
    </row>
    <row r="18" spans="1:9" ht="23.1" customHeight="1">
      <c r="A18" s="167">
        <v>9</v>
      </c>
      <c r="B18" s="555" t="s">
        <v>813</v>
      </c>
      <c r="C18" s="555"/>
      <c r="D18" s="555"/>
      <c r="E18" s="168"/>
      <c r="F18" s="169">
        <f t="shared" si="0"/>
        <v>0</v>
      </c>
      <c r="G18" s="165"/>
      <c r="H18" s="463"/>
      <c r="I18" s="463"/>
    </row>
    <row r="19" spans="1:9" ht="23.1" customHeight="1">
      <c r="A19" s="167">
        <v>10</v>
      </c>
      <c r="B19" s="555" t="s">
        <v>814</v>
      </c>
      <c r="C19" s="555"/>
      <c r="D19" s="555"/>
      <c r="E19" s="168"/>
      <c r="F19" s="169">
        <f t="shared" si="0"/>
        <v>0</v>
      </c>
      <c r="G19" s="165"/>
      <c r="H19" s="463"/>
      <c r="I19" s="463"/>
    </row>
    <row r="20" spans="1:9" ht="23.1" customHeight="1">
      <c r="A20" s="167">
        <v>11</v>
      </c>
      <c r="B20" s="555" t="s">
        <v>815</v>
      </c>
      <c r="C20" s="555"/>
      <c r="D20" s="555"/>
      <c r="E20" s="168"/>
      <c r="F20" s="169">
        <f t="shared" si="0"/>
        <v>0</v>
      </c>
      <c r="G20" s="165"/>
      <c r="H20" s="463"/>
      <c r="I20" s="463"/>
    </row>
    <row r="21" spans="1:9" ht="23.1" customHeight="1">
      <c r="A21" s="167">
        <v>12</v>
      </c>
      <c r="B21" s="555" t="s">
        <v>816</v>
      </c>
      <c r="C21" s="555"/>
      <c r="D21" s="555"/>
      <c r="E21" s="168"/>
      <c r="F21" s="169">
        <f t="shared" si="0"/>
        <v>0</v>
      </c>
      <c r="G21" s="165"/>
      <c r="H21" s="463"/>
      <c r="I21" s="463"/>
    </row>
    <row r="22" spans="1:9" ht="23.1" customHeight="1">
      <c r="A22" s="167">
        <v>13</v>
      </c>
      <c r="B22" s="555" t="s">
        <v>817</v>
      </c>
      <c r="C22" s="555"/>
      <c r="D22" s="555"/>
      <c r="E22" s="168"/>
      <c r="F22" s="169">
        <f t="shared" si="0"/>
        <v>0</v>
      </c>
      <c r="G22" s="165"/>
      <c r="H22" s="463"/>
      <c r="I22" s="463"/>
    </row>
    <row r="23" spans="1:9" ht="23.1" customHeight="1">
      <c r="A23" s="167">
        <v>14</v>
      </c>
      <c r="B23" s="555" t="s">
        <v>818</v>
      </c>
      <c r="C23" s="555"/>
      <c r="D23" s="555"/>
      <c r="E23" s="168"/>
      <c r="F23" s="169">
        <f t="shared" si="0"/>
        <v>0</v>
      </c>
      <c r="G23" s="166"/>
      <c r="H23" s="463"/>
      <c r="I23" s="463"/>
    </row>
    <row r="24" spans="1:9" ht="23.1" customHeight="1">
      <c r="A24" s="167">
        <v>15</v>
      </c>
      <c r="B24" s="555" t="s">
        <v>819</v>
      </c>
      <c r="C24" s="555"/>
      <c r="D24" s="555"/>
      <c r="E24" s="168"/>
      <c r="F24" s="169">
        <f t="shared" si="0"/>
        <v>0</v>
      </c>
      <c r="G24" s="166"/>
      <c r="H24" s="463"/>
      <c r="I24" s="463"/>
    </row>
    <row r="25" spans="1:9" ht="23.1" customHeight="1">
      <c r="A25" s="167">
        <v>16</v>
      </c>
      <c r="B25" s="555" t="s">
        <v>820</v>
      </c>
      <c r="C25" s="555"/>
      <c r="D25" s="555"/>
      <c r="E25" s="168"/>
      <c r="F25" s="169">
        <f t="shared" si="0"/>
        <v>0</v>
      </c>
      <c r="G25" s="166"/>
      <c r="H25" s="463"/>
      <c r="I25" s="463"/>
    </row>
    <row r="26" spans="1:9" ht="23.1" customHeight="1">
      <c r="A26" s="167">
        <v>17</v>
      </c>
      <c r="B26" s="555" t="s">
        <v>821</v>
      </c>
      <c r="C26" s="555"/>
      <c r="D26" s="555"/>
      <c r="E26" s="168"/>
      <c r="F26" s="169">
        <f t="shared" si="0"/>
        <v>0</v>
      </c>
      <c r="G26" s="166"/>
      <c r="H26" s="463"/>
      <c r="I26" s="463"/>
    </row>
    <row r="27" spans="1:9" ht="23.1" customHeight="1">
      <c r="A27" s="167">
        <v>18</v>
      </c>
      <c r="B27" s="555" t="s">
        <v>822</v>
      </c>
      <c r="C27" s="555"/>
      <c r="D27" s="555"/>
      <c r="E27" s="168"/>
      <c r="F27" s="169">
        <f t="shared" si="0"/>
        <v>0</v>
      </c>
      <c r="G27" s="166"/>
      <c r="H27" s="463"/>
      <c r="I27" s="463"/>
    </row>
    <row r="28" spans="1:9" ht="23.1" customHeight="1">
      <c r="A28" s="167">
        <v>19</v>
      </c>
      <c r="B28" s="555" t="s">
        <v>823</v>
      </c>
      <c r="C28" s="555"/>
      <c r="D28" s="555"/>
      <c r="E28" s="168"/>
      <c r="F28" s="169">
        <f t="shared" si="0"/>
        <v>0</v>
      </c>
      <c r="G28" s="166"/>
      <c r="H28" s="463"/>
      <c r="I28" s="463"/>
    </row>
    <row r="29" spans="1:9" ht="23.1" customHeight="1">
      <c r="A29" s="167">
        <v>20</v>
      </c>
      <c r="B29" s="553" t="s">
        <v>824</v>
      </c>
      <c r="C29" s="553"/>
      <c r="D29" s="553"/>
      <c r="E29" s="168"/>
      <c r="F29" s="169">
        <f t="shared" si="0"/>
        <v>0</v>
      </c>
      <c r="G29" s="166"/>
      <c r="H29" s="463"/>
      <c r="I29" s="463"/>
    </row>
    <row r="30" spans="1:9" ht="23.1" customHeight="1" thickBot="1">
      <c r="A30" s="167">
        <v>21</v>
      </c>
      <c r="B30" s="257" t="s">
        <v>825</v>
      </c>
      <c r="C30" s="257"/>
      <c r="D30" s="257"/>
      <c r="E30" s="168"/>
      <c r="F30" s="258">
        <f t="shared" si="0"/>
        <v>0</v>
      </c>
      <c r="G30" s="166"/>
      <c r="H30" s="463"/>
      <c r="I30" s="463"/>
    </row>
    <row r="31" spans="1:9" ht="23.1" customHeight="1">
      <c r="A31" s="554" t="s">
        <v>234</v>
      </c>
      <c r="B31" s="554"/>
      <c r="C31" s="554"/>
      <c r="D31" s="554"/>
      <c r="E31" s="554"/>
      <c r="F31" s="259">
        <f>SUM(F10:F30)</f>
        <v>0</v>
      </c>
      <c r="G31" s="176"/>
      <c r="H31" s="463"/>
      <c r="I31" s="463"/>
    </row>
    <row r="32" spans="1:9" ht="22.5" customHeight="1"/>
  </sheetData>
  <mergeCells count="54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B25:D25"/>
    <mergeCell ref="H25:I25"/>
    <mergeCell ref="B26:D26"/>
    <mergeCell ref="H26:I26"/>
    <mergeCell ref="B27:D27"/>
    <mergeCell ref="H27:I27"/>
    <mergeCell ref="B28:D28"/>
    <mergeCell ref="H28:I28"/>
    <mergeCell ref="B29:D29"/>
    <mergeCell ref="H29:I29"/>
    <mergeCell ref="H30:I30"/>
    <mergeCell ref="A31:E31"/>
    <mergeCell ref="H31:I31"/>
  </mergeCells>
  <phoneticPr fontId="4"/>
  <pageMargins left="0.78740157480314965" right="0.59055118110236227" top="0.98425196850393704" bottom="0.98425196850393704" header="0.51181102362204722" footer="0.51181102362204722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CAF5-276A-4310-8019-3AAE45E05189}">
  <sheetPr>
    <tabColor theme="9"/>
  </sheetPr>
  <dimension ref="A1:P49"/>
  <sheetViews>
    <sheetView zoomScaleNormal="100" workbookViewId="0">
      <selection sqref="A1:L1"/>
    </sheetView>
  </sheetViews>
  <sheetFormatPr defaultRowHeight="13.5"/>
  <cols>
    <col min="1" max="1" width="4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6" ht="21" customHeight="1">
      <c r="A1" s="323" t="s">
        <v>176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6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6" ht="15.75" customHeight="1">
      <c r="A3" s="3"/>
      <c r="B3" s="3"/>
      <c r="C3" s="3"/>
      <c r="D3" s="3"/>
      <c r="E3" s="3"/>
      <c r="F3" s="3"/>
      <c r="G3" s="3"/>
      <c r="H3" s="266" t="s">
        <v>1</v>
      </c>
      <c r="I3" s="268"/>
      <c r="J3" s="266" t="s">
        <v>2</v>
      </c>
      <c r="K3" s="267"/>
      <c r="L3" s="268"/>
    </row>
    <row r="4" spans="1:16" ht="42.75" customHeight="1">
      <c r="A4" s="325" t="s">
        <v>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</row>
    <row r="5" spans="1:16" ht="16.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5" t="s">
        <v>94</v>
      </c>
    </row>
    <row r="6" spans="1:16" ht="16.5" customHeight="1" thickTop="1">
      <c r="A6" s="6" t="s">
        <v>5</v>
      </c>
      <c r="B6" s="7" t="s">
        <v>6</v>
      </c>
      <c r="C6" s="296" t="s">
        <v>7</v>
      </c>
      <c r="D6" s="297"/>
      <c r="E6" s="298"/>
      <c r="F6" s="8" t="s">
        <v>8</v>
      </c>
      <c r="G6" s="296" t="s">
        <v>9</v>
      </c>
      <c r="H6" s="297"/>
      <c r="I6" s="297"/>
      <c r="J6" s="297"/>
      <c r="K6" s="298"/>
      <c r="L6" s="9" t="s">
        <v>10</v>
      </c>
      <c r="P6" s="19"/>
    </row>
    <row r="7" spans="1:16" ht="16.5" customHeight="1" thickBot="1">
      <c r="A7" s="10">
        <v>12</v>
      </c>
      <c r="B7" s="54" t="s">
        <v>11</v>
      </c>
      <c r="C7" s="339" t="s">
        <v>95</v>
      </c>
      <c r="D7" s="287"/>
      <c r="E7" s="288"/>
      <c r="F7" s="55" t="s">
        <v>96</v>
      </c>
      <c r="G7" s="285" t="s">
        <v>97</v>
      </c>
      <c r="H7" s="286"/>
      <c r="I7" s="286"/>
      <c r="J7" s="287"/>
      <c r="K7" s="288"/>
      <c r="L7" s="52" t="s">
        <v>98</v>
      </c>
      <c r="P7" s="19"/>
    </row>
    <row r="8" spans="1:16" ht="16.5" customHeight="1" thickTop="1">
      <c r="A8" s="40"/>
      <c r="B8" s="289" t="s">
        <v>16</v>
      </c>
      <c r="C8" s="289"/>
      <c r="D8" s="289"/>
      <c r="E8" s="60" t="s">
        <v>61</v>
      </c>
      <c r="F8" s="47" t="s">
        <v>18</v>
      </c>
      <c r="G8" s="18"/>
      <c r="H8" s="291"/>
      <c r="I8" s="291"/>
      <c r="P8" s="19"/>
    </row>
    <row r="9" spans="1:16" ht="16.5" customHeight="1">
      <c r="A9" s="29">
        <v>1</v>
      </c>
      <c r="B9" s="292" t="s">
        <v>99</v>
      </c>
      <c r="C9" s="292"/>
      <c r="D9" s="292"/>
      <c r="E9" s="30"/>
      <c r="F9" s="31">
        <f>ROUNDUP(E9*1.03,-1)</f>
        <v>0</v>
      </c>
      <c r="G9" s="28"/>
      <c r="H9" s="273"/>
      <c r="I9" s="273"/>
      <c r="P9" s="19"/>
    </row>
    <row r="10" spans="1:16" ht="16.5" customHeight="1">
      <c r="A10" s="29">
        <v>2</v>
      </c>
      <c r="B10" s="271" t="s">
        <v>100</v>
      </c>
      <c r="C10" s="272"/>
      <c r="D10" s="329"/>
      <c r="E10" s="30"/>
      <c r="F10" s="31">
        <f>ROUNDUP(E10*1.03,-1)</f>
        <v>0</v>
      </c>
      <c r="G10" s="28"/>
      <c r="H10" s="273"/>
      <c r="I10" s="273"/>
      <c r="P10" s="19"/>
    </row>
    <row r="11" spans="1:16" ht="16.5" customHeight="1">
      <c r="A11" s="29">
        <v>3</v>
      </c>
      <c r="B11" s="274" t="s">
        <v>101</v>
      </c>
      <c r="C11" s="274"/>
      <c r="D11" s="274"/>
      <c r="E11" s="30"/>
      <c r="F11" s="31">
        <f>ROUNDUP(E11*1.03,-1)</f>
        <v>0</v>
      </c>
      <c r="G11" s="1"/>
      <c r="P11" s="19"/>
    </row>
    <row r="12" spans="1:16" ht="16.5" customHeight="1" thickBot="1">
      <c r="A12" s="29">
        <v>4</v>
      </c>
      <c r="B12" s="274" t="s">
        <v>95</v>
      </c>
      <c r="C12" s="274"/>
      <c r="D12" s="274"/>
      <c r="E12" s="30"/>
      <c r="F12" s="32">
        <f>ROUNDUP(E12*1.03,-1)</f>
        <v>0</v>
      </c>
      <c r="G12" s="1"/>
      <c r="P12" s="19"/>
    </row>
    <row r="13" spans="1:16" ht="16.5" customHeight="1">
      <c r="A13" s="276">
        <f>SUM(F9:F12)</f>
        <v>0</v>
      </c>
      <c r="B13" s="277"/>
      <c r="C13" s="277"/>
      <c r="D13" s="277"/>
      <c r="E13" s="277"/>
      <c r="F13" s="279"/>
      <c r="G13" s="280"/>
      <c r="H13" s="281"/>
      <c r="I13" s="281"/>
      <c r="J13" s="281"/>
      <c r="K13" s="281"/>
      <c r="L13" s="281"/>
      <c r="P13" s="19"/>
    </row>
    <row r="14" spans="1:16" ht="6" customHeight="1" thickBot="1">
      <c r="A14" s="61"/>
      <c r="B14" s="61"/>
      <c r="C14" s="61"/>
      <c r="D14" s="61"/>
      <c r="E14" s="61"/>
      <c r="F14" s="61"/>
      <c r="G14" s="3"/>
      <c r="H14" s="3"/>
      <c r="I14" s="3"/>
      <c r="J14" s="3"/>
      <c r="K14" s="3"/>
      <c r="L14" s="5"/>
      <c r="P14" s="19"/>
    </row>
    <row r="15" spans="1:16" ht="16.5" customHeight="1" thickTop="1">
      <c r="A15" s="34" t="s">
        <v>5</v>
      </c>
      <c r="B15" s="35" t="s">
        <v>6</v>
      </c>
      <c r="C15" s="293" t="s">
        <v>7</v>
      </c>
      <c r="D15" s="294"/>
      <c r="E15" s="295"/>
      <c r="F15" s="36" t="s">
        <v>8</v>
      </c>
      <c r="G15" s="296" t="s">
        <v>9</v>
      </c>
      <c r="H15" s="297"/>
      <c r="I15" s="297"/>
      <c r="J15" s="297"/>
      <c r="K15" s="298"/>
      <c r="L15" s="9" t="s">
        <v>10</v>
      </c>
      <c r="P15" s="19"/>
    </row>
    <row r="16" spans="1:16" ht="16.5" customHeight="1" thickBot="1">
      <c r="A16" s="37">
        <v>13</v>
      </c>
      <c r="B16" s="57" t="s">
        <v>11</v>
      </c>
      <c r="C16" s="282" t="s">
        <v>102</v>
      </c>
      <c r="D16" s="283"/>
      <c r="E16" s="330"/>
      <c r="F16" s="51" t="s">
        <v>103</v>
      </c>
      <c r="G16" s="285" t="s">
        <v>104</v>
      </c>
      <c r="H16" s="286"/>
      <c r="I16" s="286"/>
      <c r="J16" s="287"/>
      <c r="K16" s="288"/>
      <c r="L16" s="52" t="s">
        <v>105</v>
      </c>
      <c r="P16" s="19"/>
    </row>
    <row r="17" spans="1:16" ht="16.5" customHeight="1" thickTop="1">
      <c r="A17" s="40"/>
      <c r="B17" s="289" t="s">
        <v>16</v>
      </c>
      <c r="C17" s="289"/>
      <c r="D17" s="289"/>
      <c r="E17" s="60" t="s">
        <v>61</v>
      </c>
      <c r="F17" s="47" t="s">
        <v>18</v>
      </c>
      <c r="G17" s="18"/>
      <c r="H17" s="291"/>
      <c r="I17" s="291"/>
      <c r="P17" s="19"/>
    </row>
    <row r="18" spans="1:16" ht="16.5" customHeight="1">
      <c r="A18" s="29">
        <v>1</v>
      </c>
      <c r="B18" s="292" t="s">
        <v>106</v>
      </c>
      <c r="C18" s="292"/>
      <c r="D18" s="292"/>
      <c r="E18" s="30"/>
      <c r="F18" s="31">
        <f>ROUNDUP(E18*1.03,-1)</f>
        <v>0</v>
      </c>
      <c r="G18" s="28"/>
      <c r="H18" s="273"/>
      <c r="I18" s="273"/>
      <c r="P18" s="19"/>
    </row>
    <row r="19" spans="1:16" ht="16.5" customHeight="1">
      <c r="A19" s="29">
        <v>2</v>
      </c>
      <c r="B19" s="271" t="s">
        <v>107</v>
      </c>
      <c r="C19" s="272"/>
      <c r="D19" s="329"/>
      <c r="E19" s="30"/>
      <c r="F19" s="31">
        <f>ROUNDUP(E19*1.03,-1)</f>
        <v>0</v>
      </c>
      <c r="G19" s="28"/>
      <c r="H19" s="273"/>
      <c r="I19" s="273"/>
      <c r="P19" s="19"/>
    </row>
    <row r="20" spans="1:16" ht="16.5" customHeight="1" thickBot="1">
      <c r="A20" s="29">
        <v>3</v>
      </c>
      <c r="B20" s="274" t="s">
        <v>102</v>
      </c>
      <c r="C20" s="274"/>
      <c r="D20" s="274"/>
      <c r="E20" s="30"/>
      <c r="F20" s="32">
        <f>ROUNDUP(E20*1.03,-1)</f>
        <v>0</v>
      </c>
      <c r="G20" s="1"/>
      <c r="P20" s="19"/>
    </row>
    <row r="21" spans="1:16" ht="16.5" customHeight="1">
      <c r="A21" s="276">
        <f>SUM(F18:F20)</f>
        <v>0</v>
      </c>
      <c r="B21" s="277"/>
      <c r="C21" s="277"/>
      <c r="D21" s="277"/>
      <c r="E21" s="277"/>
      <c r="F21" s="279"/>
      <c r="G21" s="280"/>
      <c r="H21" s="281"/>
      <c r="I21" s="281"/>
      <c r="J21" s="281"/>
      <c r="K21" s="281"/>
      <c r="L21" s="281"/>
      <c r="P21" s="19"/>
    </row>
    <row r="22" spans="1:16" ht="6" customHeight="1" thickBot="1">
      <c r="A22" s="19"/>
      <c r="B22" s="19"/>
      <c r="C22" s="19"/>
      <c r="D22" s="19"/>
      <c r="E22" s="33"/>
      <c r="F22" s="33"/>
      <c r="K22" s="25"/>
      <c r="L22" s="25"/>
      <c r="P22" s="19"/>
    </row>
    <row r="23" spans="1:16" ht="16.5" customHeight="1" thickTop="1">
      <c r="A23" s="34" t="s">
        <v>5</v>
      </c>
      <c r="B23" s="35" t="s">
        <v>6</v>
      </c>
      <c r="C23" s="293" t="s">
        <v>7</v>
      </c>
      <c r="D23" s="294"/>
      <c r="E23" s="295"/>
      <c r="F23" s="36" t="s">
        <v>8</v>
      </c>
      <c r="G23" s="296" t="s">
        <v>9</v>
      </c>
      <c r="H23" s="297"/>
      <c r="I23" s="297"/>
      <c r="J23" s="297"/>
      <c r="K23" s="298"/>
      <c r="L23" s="9" t="s">
        <v>10</v>
      </c>
      <c r="P23" s="19"/>
    </row>
    <row r="24" spans="1:16" ht="16.5" customHeight="1" thickBot="1">
      <c r="A24" s="37">
        <v>14</v>
      </c>
      <c r="B24" s="57" t="s">
        <v>11</v>
      </c>
      <c r="C24" s="282" t="s">
        <v>108</v>
      </c>
      <c r="D24" s="283"/>
      <c r="E24" s="330"/>
      <c r="F24" s="51" t="s">
        <v>109</v>
      </c>
      <c r="G24" s="285" t="s">
        <v>110</v>
      </c>
      <c r="H24" s="286"/>
      <c r="I24" s="286"/>
      <c r="J24" s="287"/>
      <c r="K24" s="288"/>
      <c r="L24" s="52" t="s">
        <v>111</v>
      </c>
    </row>
    <row r="25" spans="1:16" ht="16.5" customHeight="1" thickTop="1">
      <c r="A25" s="40"/>
      <c r="B25" s="289" t="s">
        <v>16</v>
      </c>
      <c r="C25" s="289"/>
      <c r="D25" s="289"/>
      <c r="E25" s="60" t="s">
        <v>61</v>
      </c>
      <c r="F25" s="42" t="s">
        <v>18</v>
      </c>
      <c r="G25" s="18"/>
      <c r="H25" s="291"/>
      <c r="I25" s="291"/>
    </row>
    <row r="26" spans="1:16" ht="16.5" customHeight="1">
      <c r="A26" s="29">
        <v>1</v>
      </c>
      <c r="B26" s="292" t="s">
        <v>112</v>
      </c>
      <c r="C26" s="292"/>
      <c r="D26" s="292"/>
      <c r="E26" s="30"/>
      <c r="F26" s="31">
        <f>ROUNDUP(E26*1.03,-1)</f>
        <v>0</v>
      </c>
      <c r="G26" s="28"/>
      <c r="H26" s="273"/>
      <c r="I26" s="273"/>
    </row>
    <row r="27" spans="1:16" ht="16.5" customHeight="1">
      <c r="A27" s="29">
        <v>2</v>
      </c>
      <c r="B27" s="271" t="s">
        <v>113</v>
      </c>
      <c r="C27" s="272"/>
      <c r="D27" s="329"/>
      <c r="E27" s="30"/>
      <c r="F27" s="31">
        <f>ROUNDUP(E27*1.03,-1)</f>
        <v>0</v>
      </c>
      <c r="G27" s="28"/>
      <c r="H27" s="273"/>
      <c r="I27" s="273"/>
    </row>
    <row r="28" spans="1:16" ht="16.5" customHeight="1" thickBot="1">
      <c r="A28" s="29">
        <v>3</v>
      </c>
      <c r="B28" s="274" t="s">
        <v>114</v>
      </c>
      <c r="C28" s="274"/>
      <c r="D28" s="274"/>
      <c r="E28" s="30"/>
      <c r="F28" s="32">
        <f>ROUNDUP(E28*1.03,-1)</f>
        <v>0</v>
      </c>
      <c r="G28" s="1"/>
    </row>
    <row r="29" spans="1:16" ht="16.5" customHeight="1">
      <c r="A29" s="276">
        <f>SUM(F26:F28)</f>
        <v>0</v>
      </c>
      <c r="B29" s="277"/>
      <c r="C29" s="277"/>
      <c r="D29" s="277"/>
      <c r="E29" s="277"/>
      <c r="F29" s="279"/>
      <c r="G29" s="280"/>
      <c r="H29" s="281"/>
      <c r="I29" s="281"/>
      <c r="J29" s="281"/>
      <c r="K29" s="281"/>
      <c r="L29" s="281"/>
    </row>
    <row r="30" spans="1:16" ht="6" customHeight="1" thickBot="1">
      <c r="A30" s="19"/>
      <c r="B30" s="19"/>
      <c r="C30" s="19"/>
      <c r="D30" s="19"/>
      <c r="E30" s="62"/>
      <c r="F30" s="62"/>
      <c r="K30" s="63"/>
      <c r="L30" s="63"/>
    </row>
    <row r="31" spans="1:16" ht="16.5" customHeight="1" thickTop="1">
      <c r="A31" s="34" t="s">
        <v>5</v>
      </c>
      <c r="B31" s="35" t="s">
        <v>6</v>
      </c>
      <c r="C31" s="293" t="s">
        <v>7</v>
      </c>
      <c r="D31" s="294"/>
      <c r="E31" s="295"/>
      <c r="F31" s="36" t="s">
        <v>8</v>
      </c>
      <c r="G31" s="296" t="s">
        <v>9</v>
      </c>
      <c r="H31" s="297"/>
      <c r="I31" s="297"/>
      <c r="J31" s="297"/>
      <c r="K31" s="298"/>
      <c r="L31" s="9" t="s">
        <v>10</v>
      </c>
    </row>
    <row r="32" spans="1:16" ht="16.5" customHeight="1" thickBot="1">
      <c r="A32" s="37">
        <v>15</v>
      </c>
      <c r="B32" s="57" t="s">
        <v>11</v>
      </c>
      <c r="C32" s="282" t="s">
        <v>115</v>
      </c>
      <c r="D32" s="283"/>
      <c r="E32" s="330"/>
      <c r="F32" s="51" t="s">
        <v>116</v>
      </c>
      <c r="G32" s="285" t="s">
        <v>117</v>
      </c>
      <c r="H32" s="286"/>
      <c r="I32" s="286"/>
      <c r="J32" s="287"/>
      <c r="K32" s="288"/>
      <c r="L32" s="52" t="s">
        <v>118</v>
      </c>
    </row>
    <row r="33" spans="1:12" ht="16.5" customHeight="1" thickTop="1">
      <c r="A33" s="40"/>
      <c r="B33" s="289" t="s">
        <v>16</v>
      </c>
      <c r="C33" s="289"/>
      <c r="D33" s="289"/>
      <c r="E33" s="60" t="s">
        <v>61</v>
      </c>
      <c r="F33" s="47" t="s">
        <v>18</v>
      </c>
      <c r="G33" s="18"/>
      <c r="H33" s="291"/>
      <c r="I33" s="291"/>
    </row>
    <row r="34" spans="1:12" ht="16.5" customHeight="1">
      <c r="A34" s="29">
        <v>1</v>
      </c>
      <c r="B34" s="292" t="s">
        <v>119</v>
      </c>
      <c r="C34" s="292"/>
      <c r="D34" s="292"/>
      <c r="E34" s="30"/>
      <c r="F34" s="31">
        <f>ROUNDUP(E34*1.03,-1)</f>
        <v>0</v>
      </c>
      <c r="G34" s="28"/>
      <c r="H34" s="273"/>
      <c r="I34" s="273"/>
    </row>
    <row r="35" spans="1:12" ht="16.5" customHeight="1">
      <c r="A35" s="29">
        <v>2</v>
      </c>
      <c r="B35" s="271" t="s">
        <v>120</v>
      </c>
      <c r="C35" s="272"/>
      <c r="D35" s="329"/>
      <c r="E35" s="30"/>
      <c r="F35" s="31">
        <f>ROUNDUP(E35*1.03,-1)</f>
        <v>0</v>
      </c>
      <c r="G35" s="28"/>
      <c r="H35" s="273"/>
      <c r="I35" s="273"/>
    </row>
    <row r="36" spans="1:12" ht="16.5" customHeight="1">
      <c r="A36" s="29">
        <v>3</v>
      </c>
      <c r="B36" s="274" t="s">
        <v>121</v>
      </c>
      <c r="C36" s="274"/>
      <c r="D36" s="274"/>
      <c r="E36" s="30"/>
      <c r="F36" s="31">
        <f>ROUNDUP(E36*1.03,-1)</f>
        <v>0</v>
      </c>
      <c r="G36" s="1"/>
    </row>
    <row r="37" spans="1:12" ht="16.5" customHeight="1" thickBot="1">
      <c r="A37" s="29">
        <v>4</v>
      </c>
      <c r="B37" s="274" t="s">
        <v>122</v>
      </c>
      <c r="C37" s="274"/>
      <c r="D37" s="274"/>
      <c r="E37" s="30"/>
      <c r="F37" s="32">
        <f>ROUNDUP(E37*1.03,-1)</f>
        <v>0</v>
      </c>
      <c r="G37" s="1"/>
    </row>
    <row r="38" spans="1:12" ht="16.5" customHeight="1">
      <c r="A38" s="276">
        <f>SUM(F34:F37)</f>
        <v>0</v>
      </c>
      <c r="B38" s="277"/>
      <c r="C38" s="277"/>
      <c r="D38" s="277"/>
      <c r="E38" s="277"/>
      <c r="F38" s="278"/>
      <c r="G38" s="337"/>
      <c r="H38" s="338"/>
      <c r="I38" s="338"/>
      <c r="J38" s="338"/>
      <c r="K38" s="338"/>
      <c r="L38" s="338"/>
    </row>
    <row r="39" spans="1:12" ht="6" customHeight="1" thickBot="1">
      <c r="A39" s="44"/>
      <c r="B39" s="44"/>
      <c r="C39" s="44"/>
      <c r="D39" s="44"/>
      <c r="E39" s="64"/>
      <c r="F39" s="64"/>
      <c r="G39" s="46"/>
      <c r="H39" s="46"/>
      <c r="I39" s="46"/>
      <c r="J39" s="46"/>
      <c r="K39" s="65"/>
      <c r="L39" s="65"/>
    </row>
    <row r="40" spans="1:12" ht="16.5" customHeight="1" thickTop="1">
      <c r="A40" s="34" t="s">
        <v>5</v>
      </c>
      <c r="B40" s="35" t="s">
        <v>6</v>
      </c>
      <c r="C40" s="293" t="s">
        <v>7</v>
      </c>
      <c r="D40" s="294"/>
      <c r="E40" s="295"/>
      <c r="F40" s="36" t="s">
        <v>8</v>
      </c>
      <c r="G40" s="296" t="s">
        <v>9</v>
      </c>
      <c r="H40" s="297"/>
      <c r="I40" s="297"/>
      <c r="J40" s="297"/>
      <c r="K40" s="298"/>
      <c r="L40" s="9" t="s">
        <v>10</v>
      </c>
    </row>
    <row r="41" spans="1:12" ht="16.5" customHeight="1" thickBot="1">
      <c r="A41" s="37">
        <v>16</v>
      </c>
      <c r="B41" s="57" t="s">
        <v>11</v>
      </c>
      <c r="C41" s="282" t="s">
        <v>123</v>
      </c>
      <c r="D41" s="283"/>
      <c r="E41" s="330"/>
      <c r="F41" s="51" t="s">
        <v>124</v>
      </c>
      <c r="G41" s="285" t="s">
        <v>125</v>
      </c>
      <c r="H41" s="286"/>
      <c r="I41" s="286"/>
      <c r="J41" s="287"/>
      <c r="K41" s="288"/>
      <c r="L41" s="52" t="s">
        <v>126</v>
      </c>
    </row>
    <row r="42" spans="1:12" ht="16.5" customHeight="1" thickTop="1">
      <c r="A42" s="40"/>
      <c r="B42" s="289" t="s">
        <v>16</v>
      </c>
      <c r="C42" s="289"/>
      <c r="D42" s="289"/>
      <c r="E42" s="60" t="s">
        <v>61</v>
      </c>
      <c r="F42" s="42" t="s">
        <v>18</v>
      </c>
      <c r="G42" s="18"/>
      <c r="H42" s="291"/>
      <c r="I42" s="291"/>
    </row>
    <row r="43" spans="1:12" ht="16.5" customHeight="1">
      <c r="A43" s="29">
        <v>1</v>
      </c>
      <c r="B43" s="292" t="s">
        <v>127</v>
      </c>
      <c r="C43" s="292"/>
      <c r="D43" s="292"/>
      <c r="E43" s="30"/>
      <c r="F43" s="31">
        <f>ROUNDUP(E43*1.03,-1)</f>
        <v>0</v>
      </c>
      <c r="G43" s="28"/>
      <c r="H43" s="273"/>
      <c r="I43" s="273"/>
    </row>
    <row r="44" spans="1:12" ht="16.5" customHeight="1">
      <c r="A44" s="29">
        <v>2</v>
      </c>
      <c r="B44" s="271" t="s">
        <v>128</v>
      </c>
      <c r="C44" s="272"/>
      <c r="D44" s="329"/>
      <c r="E44" s="30"/>
      <c r="F44" s="31">
        <f>ROUNDUP(E44*1.03,-1)</f>
        <v>0</v>
      </c>
      <c r="G44" s="28"/>
      <c r="H44" s="273"/>
      <c r="I44" s="273"/>
    </row>
    <row r="45" spans="1:12" ht="16.5" customHeight="1" thickBot="1">
      <c r="A45" s="29">
        <v>3</v>
      </c>
      <c r="B45" s="274" t="s">
        <v>123</v>
      </c>
      <c r="C45" s="274"/>
      <c r="D45" s="274"/>
      <c r="E45" s="30"/>
      <c r="F45" s="32">
        <f>ROUNDUP(E45*1.03,-1)</f>
        <v>0</v>
      </c>
      <c r="G45" s="1"/>
    </row>
    <row r="46" spans="1:12" ht="16.5" customHeight="1">
      <c r="A46" s="276">
        <f>SUM(F43:F45)</f>
        <v>0</v>
      </c>
      <c r="B46" s="277"/>
      <c r="C46" s="277"/>
      <c r="D46" s="277"/>
      <c r="E46" s="277"/>
      <c r="F46" s="279"/>
      <c r="G46" s="337"/>
      <c r="H46" s="338"/>
      <c r="I46" s="338"/>
      <c r="J46" s="338"/>
      <c r="K46" s="338"/>
      <c r="L46" s="338"/>
    </row>
    <row r="47" spans="1:12" ht="6" customHeight="1">
      <c r="A47" s="19"/>
      <c r="B47" s="19"/>
      <c r="C47" s="19"/>
      <c r="D47" s="19"/>
      <c r="E47" s="62"/>
      <c r="F47" s="62"/>
      <c r="K47" s="63"/>
      <c r="L47" s="63"/>
    </row>
    <row r="48" spans="1:12" ht="16.5" customHeight="1">
      <c r="A48" s="327" t="s">
        <v>55</v>
      </c>
      <c r="B48" s="327"/>
      <c r="C48" s="327"/>
      <c r="D48" s="327"/>
      <c r="E48" s="276">
        <f>SUM(A46,A38,A29,A21,A13)</f>
        <v>0</v>
      </c>
      <c r="F48" s="328"/>
    </row>
    <row r="49" spans="1:6">
      <c r="A49" s="19"/>
      <c r="B49" s="19"/>
      <c r="C49" s="19"/>
      <c r="D49" s="19"/>
      <c r="E49" s="19"/>
      <c r="F49" s="19"/>
    </row>
  </sheetData>
  <mergeCells count="74">
    <mergeCell ref="C6:E6"/>
    <mergeCell ref="G6:K6"/>
    <mergeCell ref="A1:L1"/>
    <mergeCell ref="A2:L2"/>
    <mergeCell ref="H3:I3"/>
    <mergeCell ref="J3:L3"/>
    <mergeCell ref="A4:L4"/>
    <mergeCell ref="C7:E7"/>
    <mergeCell ref="G7:K7"/>
    <mergeCell ref="B8:D8"/>
    <mergeCell ref="H8:I8"/>
    <mergeCell ref="B9:D9"/>
    <mergeCell ref="H9:I9"/>
    <mergeCell ref="B10:D10"/>
    <mergeCell ref="H10:I10"/>
    <mergeCell ref="B11:D11"/>
    <mergeCell ref="B12:D12"/>
    <mergeCell ref="A13:F13"/>
    <mergeCell ref="G13:L13"/>
    <mergeCell ref="A21:F21"/>
    <mergeCell ref="G21:L21"/>
    <mergeCell ref="C15:E15"/>
    <mergeCell ref="G15:K15"/>
    <mergeCell ref="C16:E16"/>
    <mergeCell ref="G16:K16"/>
    <mergeCell ref="B17:D17"/>
    <mergeCell ref="H17:I17"/>
    <mergeCell ref="B18:D18"/>
    <mergeCell ref="H18:I18"/>
    <mergeCell ref="B19:D19"/>
    <mergeCell ref="H19:I19"/>
    <mergeCell ref="B20:D20"/>
    <mergeCell ref="A29:F29"/>
    <mergeCell ref="G29:L29"/>
    <mergeCell ref="C23:E23"/>
    <mergeCell ref="G23:K23"/>
    <mergeCell ref="C24:E24"/>
    <mergeCell ref="G24:K24"/>
    <mergeCell ref="B25:D25"/>
    <mergeCell ref="H25:I25"/>
    <mergeCell ref="B26:D26"/>
    <mergeCell ref="H26:I26"/>
    <mergeCell ref="B27:D27"/>
    <mergeCell ref="H27:I27"/>
    <mergeCell ref="B28:D28"/>
    <mergeCell ref="B37:D37"/>
    <mergeCell ref="C31:E31"/>
    <mergeCell ref="G31:K31"/>
    <mergeCell ref="C32:E32"/>
    <mergeCell ref="G32:K32"/>
    <mergeCell ref="B33:D33"/>
    <mergeCell ref="H33:I33"/>
    <mergeCell ref="B34:D34"/>
    <mergeCell ref="H34:I34"/>
    <mergeCell ref="B35:D35"/>
    <mergeCell ref="H35:I35"/>
    <mergeCell ref="B36:D36"/>
    <mergeCell ref="A38:F38"/>
    <mergeCell ref="G38:L38"/>
    <mergeCell ref="C40:E40"/>
    <mergeCell ref="G40:K40"/>
    <mergeCell ref="C41:E41"/>
    <mergeCell ref="G41:K41"/>
    <mergeCell ref="B42:D42"/>
    <mergeCell ref="H42:I42"/>
    <mergeCell ref="B43:D43"/>
    <mergeCell ref="H43:I43"/>
    <mergeCell ref="B44:D44"/>
    <mergeCell ref="H44:I44"/>
    <mergeCell ref="B45:D45"/>
    <mergeCell ref="A46:F46"/>
    <mergeCell ref="G46:L46"/>
    <mergeCell ref="A48:D48"/>
    <mergeCell ref="E48:F48"/>
  </mergeCells>
  <phoneticPr fontId="4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FD2C-11EB-470F-9418-25DBBD423663}">
  <sheetPr>
    <tabColor theme="9"/>
  </sheetPr>
  <dimension ref="A1:L39"/>
  <sheetViews>
    <sheetView zoomScaleNormal="100" workbookViewId="0">
      <selection activeCell="E10" sqref="E10"/>
    </sheetView>
  </sheetViews>
  <sheetFormatPr defaultRowHeight="13.5"/>
  <cols>
    <col min="1" max="1" width="3.5" style="2" bestFit="1" customWidth="1"/>
    <col min="2" max="4" width="6.75" style="2" customWidth="1"/>
    <col min="5" max="5" width="6.25" style="2" customWidth="1"/>
    <col min="6" max="6" width="13.2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0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6.2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827</v>
      </c>
      <c r="K4" s="267"/>
      <c r="L4" s="268"/>
    </row>
    <row r="5" spans="1:12" ht="38.2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15.7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26.2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35.1" customHeight="1" thickBot="1">
      <c r="A8" s="10">
        <v>85</v>
      </c>
      <c r="B8" s="260" t="s">
        <v>828</v>
      </c>
      <c r="C8" s="339" t="s">
        <v>829</v>
      </c>
      <c r="D8" s="287"/>
      <c r="E8" s="288"/>
      <c r="F8" s="55" t="s">
        <v>830</v>
      </c>
      <c r="G8" s="433" t="s">
        <v>831</v>
      </c>
      <c r="H8" s="286"/>
      <c r="I8" s="286"/>
      <c r="J8" s="287"/>
      <c r="K8" s="288"/>
      <c r="L8" s="52" t="s">
        <v>832</v>
      </c>
    </row>
    <row r="9" spans="1:12" ht="18.95" customHeight="1" thickTop="1">
      <c r="A9" s="243" t="s">
        <v>5</v>
      </c>
      <c r="B9" s="309" t="s">
        <v>16</v>
      </c>
      <c r="C9" s="309"/>
      <c r="D9" s="309"/>
      <c r="E9" s="60" t="s">
        <v>17</v>
      </c>
      <c r="F9" s="17" t="s">
        <v>18</v>
      </c>
      <c r="G9" s="18"/>
      <c r="H9" s="291"/>
      <c r="I9" s="291"/>
    </row>
    <row r="10" spans="1:12" ht="18" customHeight="1">
      <c r="A10" s="20">
        <v>1</v>
      </c>
      <c r="B10" s="362" t="s">
        <v>833</v>
      </c>
      <c r="C10" s="362"/>
      <c r="D10" s="362"/>
      <c r="E10" s="4"/>
      <c r="F10" s="21">
        <f>ROUNDUP(E10*1.03,-1)</f>
        <v>0</v>
      </c>
      <c r="G10" s="28"/>
      <c r="H10" s="273"/>
      <c r="I10" s="273"/>
    </row>
    <row r="11" spans="1:12" ht="18" customHeight="1">
      <c r="A11" s="20">
        <v>2</v>
      </c>
      <c r="B11" s="362" t="s">
        <v>834</v>
      </c>
      <c r="C11" s="362"/>
      <c r="D11" s="362"/>
      <c r="E11" s="4"/>
      <c r="F11" s="21">
        <f t="shared" ref="F11:F36" si="0">ROUNDUP(E11*1.03,-1)</f>
        <v>0</v>
      </c>
      <c r="G11" s="28"/>
      <c r="H11" s="273"/>
      <c r="I11" s="273"/>
    </row>
    <row r="12" spans="1:12" ht="18" customHeight="1">
      <c r="A12" s="20">
        <v>3</v>
      </c>
      <c r="B12" s="566" t="s">
        <v>835</v>
      </c>
      <c r="C12" s="362"/>
      <c r="D12" s="362"/>
      <c r="E12" s="4"/>
      <c r="F12" s="21">
        <f t="shared" si="0"/>
        <v>0</v>
      </c>
      <c r="G12" s="28"/>
      <c r="H12" s="273"/>
      <c r="I12" s="273"/>
    </row>
    <row r="13" spans="1:12" ht="18" customHeight="1">
      <c r="A13" s="20">
        <v>4</v>
      </c>
      <c r="B13" s="362" t="s">
        <v>836</v>
      </c>
      <c r="C13" s="362"/>
      <c r="D13" s="362"/>
      <c r="E13" s="4"/>
      <c r="F13" s="21">
        <f t="shared" si="0"/>
        <v>0</v>
      </c>
      <c r="G13" s="28"/>
      <c r="H13" s="273"/>
      <c r="I13" s="273"/>
    </row>
    <row r="14" spans="1:12" ht="18" customHeight="1">
      <c r="A14" s="20">
        <v>5</v>
      </c>
      <c r="B14" s="362" t="s">
        <v>837</v>
      </c>
      <c r="C14" s="362"/>
      <c r="D14" s="362"/>
      <c r="E14" s="4"/>
      <c r="F14" s="21">
        <f t="shared" si="0"/>
        <v>0</v>
      </c>
      <c r="G14" s="28"/>
      <c r="H14" s="273"/>
      <c r="I14" s="273"/>
    </row>
    <row r="15" spans="1:12" ht="18" customHeight="1">
      <c r="A15" s="20">
        <v>6</v>
      </c>
      <c r="B15" s="362" t="s">
        <v>838</v>
      </c>
      <c r="C15" s="362"/>
      <c r="D15" s="362"/>
      <c r="E15" s="4"/>
      <c r="F15" s="21">
        <f t="shared" si="0"/>
        <v>0</v>
      </c>
      <c r="G15" s="28"/>
      <c r="H15" s="273"/>
      <c r="I15" s="273"/>
    </row>
    <row r="16" spans="1:12" ht="18" customHeight="1">
      <c r="A16" s="20">
        <v>7</v>
      </c>
      <c r="B16" s="362" t="s">
        <v>839</v>
      </c>
      <c r="C16" s="362"/>
      <c r="D16" s="362"/>
      <c r="E16" s="4"/>
      <c r="F16" s="21">
        <f t="shared" si="0"/>
        <v>0</v>
      </c>
      <c r="G16" s="28"/>
      <c r="H16" s="273"/>
      <c r="I16" s="273"/>
    </row>
    <row r="17" spans="1:9" ht="18" customHeight="1">
      <c r="A17" s="20">
        <v>8</v>
      </c>
      <c r="B17" s="565" t="s">
        <v>840</v>
      </c>
      <c r="C17" s="565"/>
      <c r="D17" s="565"/>
      <c r="E17" s="4"/>
      <c r="F17" s="21">
        <f t="shared" si="0"/>
        <v>0</v>
      </c>
      <c r="G17" s="28"/>
      <c r="H17" s="273"/>
      <c r="I17" s="273"/>
    </row>
    <row r="18" spans="1:9" ht="18" customHeight="1">
      <c r="A18" s="20">
        <v>9</v>
      </c>
      <c r="B18" s="362" t="s">
        <v>841</v>
      </c>
      <c r="C18" s="362"/>
      <c r="D18" s="362"/>
      <c r="E18" s="4"/>
      <c r="F18" s="21">
        <f t="shared" si="0"/>
        <v>0</v>
      </c>
      <c r="G18" s="28"/>
      <c r="H18" s="273"/>
      <c r="I18" s="273"/>
    </row>
    <row r="19" spans="1:9" ht="18" customHeight="1">
      <c r="A19" s="20">
        <v>10</v>
      </c>
      <c r="B19" s="362" t="s">
        <v>842</v>
      </c>
      <c r="C19" s="362"/>
      <c r="D19" s="362"/>
      <c r="E19" s="4"/>
      <c r="F19" s="21">
        <f t="shared" si="0"/>
        <v>0</v>
      </c>
      <c r="G19" s="28"/>
      <c r="H19" s="273"/>
      <c r="I19" s="273"/>
    </row>
    <row r="20" spans="1:9" ht="18" customHeight="1">
      <c r="A20" s="20">
        <v>11</v>
      </c>
      <c r="B20" s="362" t="s">
        <v>843</v>
      </c>
      <c r="C20" s="362"/>
      <c r="D20" s="362"/>
      <c r="E20" s="4"/>
      <c r="F20" s="21">
        <f t="shared" si="0"/>
        <v>0</v>
      </c>
      <c r="G20" s="28"/>
      <c r="H20" s="273"/>
      <c r="I20" s="273"/>
    </row>
    <row r="21" spans="1:9" ht="18" customHeight="1">
      <c r="A21" s="20">
        <v>12</v>
      </c>
      <c r="B21" s="564" t="s">
        <v>844</v>
      </c>
      <c r="C21" s="564"/>
      <c r="D21" s="564"/>
      <c r="E21" s="4"/>
      <c r="F21" s="21">
        <f t="shared" si="0"/>
        <v>0</v>
      </c>
      <c r="G21" s="28"/>
      <c r="H21" s="273"/>
      <c r="I21" s="273"/>
    </row>
    <row r="22" spans="1:9" ht="18" customHeight="1">
      <c r="A22" s="20">
        <v>13</v>
      </c>
      <c r="B22" s="362" t="s">
        <v>845</v>
      </c>
      <c r="C22" s="362"/>
      <c r="D22" s="362"/>
      <c r="E22" s="4"/>
      <c r="F22" s="21">
        <f t="shared" si="0"/>
        <v>0</v>
      </c>
      <c r="G22" s="28"/>
      <c r="H22" s="273"/>
      <c r="I22" s="273"/>
    </row>
    <row r="23" spans="1:9" ht="18" customHeight="1">
      <c r="A23" s="20">
        <v>14</v>
      </c>
      <c r="B23" s="362" t="s">
        <v>846</v>
      </c>
      <c r="C23" s="362"/>
      <c r="D23" s="362"/>
      <c r="E23" s="4"/>
      <c r="F23" s="21">
        <f t="shared" si="0"/>
        <v>0</v>
      </c>
      <c r="G23" s="28"/>
      <c r="H23" s="273"/>
      <c r="I23" s="273"/>
    </row>
    <row r="24" spans="1:9" ht="18" customHeight="1">
      <c r="A24" s="20">
        <v>15</v>
      </c>
      <c r="B24" s="362" t="s">
        <v>847</v>
      </c>
      <c r="C24" s="362"/>
      <c r="D24" s="362"/>
      <c r="E24" s="4"/>
      <c r="F24" s="21">
        <f t="shared" si="0"/>
        <v>0</v>
      </c>
      <c r="G24" s="28"/>
      <c r="H24" s="273"/>
      <c r="I24" s="273"/>
    </row>
    <row r="25" spans="1:9" ht="18" customHeight="1">
      <c r="A25" s="20">
        <v>16</v>
      </c>
      <c r="B25" s="362" t="s">
        <v>848</v>
      </c>
      <c r="C25" s="362"/>
      <c r="D25" s="362"/>
      <c r="E25" s="4"/>
      <c r="F25" s="21">
        <f t="shared" si="0"/>
        <v>0</v>
      </c>
      <c r="G25" s="28"/>
      <c r="H25" s="273"/>
      <c r="I25" s="273"/>
    </row>
    <row r="26" spans="1:9" ht="18" customHeight="1">
      <c r="A26" s="20">
        <v>17</v>
      </c>
      <c r="B26" s="362" t="s">
        <v>849</v>
      </c>
      <c r="C26" s="362"/>
      <c r="D26" s="362"/>
      <c r="E26" s="4"/>
      <c r="F26" s="21">
        <f t="shared" si="0"/>
        <v>0</v>
      </c>
      <c r="G26" s="28"/>
      <c r="H26" s="273"/>
      <c r="I26" s="273"/>
    </row>
    <row r="27" spans="1:9" ht="18" customHeight="1">
      <c r="A27" s="20">
        <v>18</v>
      </c>
      <c r="B27" s="363" t="s">
        <v>850</v>
      </c>
      <c r="C27" s="363"/>
      <c r="D27" s="363"/>
      <c r="E27" s="4"/>
      <c r="F27" s="21">
        <f t="shared" si="0"/>
        <v>0</v>
      </c>
      <c r="G27" s="28"/>
      <c r="H27" s="273"/>
      <c r="I27" s="273"/>
    </row>
    <row r="28" spans="1:9" ht="18" customHeight="1">
      <c r="A28" s="20">
        <v>19</v>
      </c>
      <c r="B28" s="363" t="s">
        <v>851</v>
      </c>
      <c r="C28" s="363"/>
      <c r="D28" s="363"/>
      <c r="E28" s="4"/>
      <c r="F28" s="21">
        <f t="shared" si="0"/>
        <v>0</v>
      </c>
      <c r="G28" s="28"/>
      <c r="H28" s="273"/>
      <c r="I28" s="273"/>
    </row>
    <row r="29" spans="1:9" ht="18" customHeight="1">
      <c r="A29" s="20">
        <v>20</v>
      </c>
      <c r="B29" s="363" t="s">
        <v>852</v>
      </c>
      <c r="C29" s="363"/>
      <c r="D29" s="363"/>
      <c r="E29" s="4"/>
      <c r="F29" s="21">
        <f t="shared" si="0"/>
        <v>0</v>
      </c>
      <c r="H29" s="273"/>
      <c r="I29" s="273"/>
    </row>
    <row r="30" spans="1:9" ht="18" customHeight="1">
      <c r="A30" s="20">
        <v>21</v>
      </c>
      <c r="B30" s="363" t="s">
        <v>853</v>
      </c>
      <c r="C30" s="363"/>
      <c r="D30" s="363"/>
      <c r="E30" s="4"/>
      <c r="F30" s="21">
        <f t="shared" si="0"/>
        <v>0</v>
      </c>
      <c r="H30" s="273"/>
      <c r="I30" s="273"/>
    </row>
    <row r="31" spans="1:9" ht="18" customHeight="1">
      <c r="A31" s="20">
        <v>22</v>
      </c>
      <c r="B31" s="363" t="s">
        <v>854</v>
      </c>
      <c r="C31" s="363"/>
      <c r="D31" s="363"/>
      <c r="E31" s="4"/>
      <c r="F31" s="21">
        <f t="shared" si="0"/>
        <v>0</v>
      </c>
      <c r="H31" s="273"/>
      <c r="I31" s="273"/>
    </row>
    <row r="32" spans="1:9" ht="18" customHeight="1">
      <c r="A32" s="20">
        <v>23</v>
      </c>
      <c r="B32" s="363" t="s">
        <v>855</v>
      </c>
      <c r="C32" s="363"/>
      <c r="D32" s="363"/>
      <c r="E32" s="4"/>
      <c r="F32" s="21">
        <f t="shared" si="0"/>
        <v>0</v>
      </c>
      <c r="H32" s="273"/>
      <c r="I32" s="273"/>
    </row>
    <row r="33" spans="1:9" ht="18" customHeight="1">
      <c r="A33" s="20">
        <v>24</v>
      </c>
      <c r="B33" s="363" t="s">
        <v>856</v>
      </c>
      <c r="C33" s="363"/>
      <c r="D33" s="363"/>
      <c r="E33" s="4"/>
      <c r="F33" s="21">
        <f t="shared" si="0"/>
        <v>0</v>
      </c>
      <c r="H33" s="273"/>
      <c r="I33" s="273"/>
    </row>
    <row r="34" spans="1:9" ht="18" customHeight="1">
      <c r="A34" s="20">
        <v>25</v>
      </c>
      <c r="B34" s="363" t="s">
        <v>857</v>
      </c>
      <c r="C34" s="363"/>
      <c r="D34" s="363"/>
      <c r="E34" s="4"/>
      <c r="F34" s="21">
        <f t="shared" si="0"/>
        <v>0</v>
      </c>
      <c r="H34" s="273"/>
      <c r="I34" s="273"/>
    </row>
    <row r="35" spans="1:9" ht="18" customHeight="1">
      <c r="A35" s="20">
        <v>26</v>
      </c>
      <c r="B35" s="363" t="s">
        <v>858</v>
      </c>
      <c r="C35" s="363"/>
      <c r="D35" s="363"/>
      <c r="E35" s="4"/>
      <c r="F35" s="21">
        <f t="shared" si="0"/>
        <v>0</v>
      </c>
      <c r="H35" s="273"/>
      <c r="I35" s="273"/>
    </row>
    <row r="36" spans="1:9" ht="18" customHeight="1" thickBot="1">
      <c r="A36" s="20"/>
      <c r="B36" s="426"/>
      <c r="C36" s="426"/>
      <c r="D36" s="426"/>
      <c r="E36" s="4"/>
      <c r="F36" s="21">
        <f t="shared" si="0"/>
        <v>0</v>
      </c>
      <c r="H36" s="273"/>
      <c r="I36" s="273"/>
    </row>
    <row r="37" spans="1:9" ht="18" customHeight="1">
      <c r="A37" s="266" t="s">
        <v>55</v>
      </c>
      <c r="B37" s="355"/>
      <c r="C37" s="355"/>
      <c r="D37" s="355"/>
      <c r="E37" s="355"/>
      <c r="F37" s="261">
        <f>SUM(F10:F36)</f>
        <v>0</v>
      </c>
      <c r="G37" s="110"/>
      <c r="H37" s="111"/>
      <c r="I37" s="111"/>
    </row>
    <row r="38" spans="1:9" ht="22.5" customHeight="1">
      <c r="B38" s="1"/>
    </row>
    <row r="39" spans="1:9">
      <c r="B39" s="1"/>
    </row>
  </sheetData>
  <mergeCells count="66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B25:D25"/>
    <mergeCell ref="H25:I25"/>
    <mergeCell ref="B26:D26"/>
    <mergeCell ref="H26:I26"/>
    <mergeCell ref="B27:D27"/>
    <mergeCell ref="H27:I27"/>
    <mergeCell ref="B28:D28"/>
    <mergeCell ref="H28:I28"/>
    <mergeCell ref="B29:D29"/>
    <mergeCell ref="H29:I29"/>
    <mergeCell ref="B30:D30"/>
    <mergeCell ref="H30:I30"/>
    <mergeCell ref="B31:D31"/>
    <mergeCell ref="H31:I31"/>
    <mergeCell ref="B32:D32"/>
    <mergeCell ref="H32:I32"/>
    <mergeCell ref="B33:D33"/>
    <mergeCell ref="H33:I33"/>
    <mergeCell ref="B34:D34"/>
    <mergeCell ref="H34:I34"/>
    <mergeCell ref="B35:D35"/>
    <mergeCell ref="H35:I35"/>
    <mergeCell ref="B36:D36"/>
    <mergeCell ref="H36:I36"/>
    <mergeCell ref="A37:E37"/>
  </mergeCells>
  <phoneticPr fontId="4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C1ED-6929-438F-B744-CD31A4287BBD}">
  <sheetPr>
    <tabColor theme="9"/>
  </sheetPr>
  <dimension ref="A1:L56"/>
  <sheetViews>
    <sheetView zoomScaleNormal="100" workbookViewId="0">
      <selection activeCell="E10" sqref="E10"/>
    </sheetView>
  </sheetViews>
  <sheetFormatPr defaultRowHeight="13.5"/>
  <cols>
    <col min="1" max="1" width="3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2" ht="26.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26.1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26.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6.1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859</v>
      </c>
      <c r="K4" s="267"/>
      <c r="L4" s="268"/>
    </row>
    <row r="5" spans="1:12" ht="38.25" customHeight="1">
      <c r="A5" s="410" t="s">
        <v>262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</row>
    <row r="6" spans="1:12" ht="26.1" customHeight="1" thickBot="1">
      <c r="A6" s="567"/>
      <c r="B6" s="567"/>
      <c r="C6" s="567"/>
      <c r="D6" s="3"/>
      <c r="E6" s="3"/>
      <c r="F6" s="3"/>
      <c r="G6" s="3"/>
      <c r="H6" s="3"/>
      <c r="I6" s="3"/>
      <c r="J6" s="3"/>
      <c r="K6" s="3"/>
      <c r="L6" s="5" t="s">
        <v>860</v>
      </c>
    </row>
    <row r="7" spans="1:12" ht="18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27" customHeight="1" thickBot="1">
      <c r="A8" s="10">
        <v>86</v>
      </c>
      <c r="B8" s="54" t="s">
        <v>861</v>
      </c>
      <c r="C8" s="357" t="s">
        <v>862</v>
      </c>
      <c r="D8" s="318"/>
      <c r="E8" s="320"/>
      <c r="F8" s="195" t="s">
        <v>863</v>
      </c>
      <c r="G8" s="321" t="s">
        <v>864</v>
      </c>
      <c r="H8" s="322"/>
      <c r="I8" s="322"/>
      <c r="J8" s="318"/>
      <c r="K8" s="320"/>
      <c r="L8" s="13" t="s">
        <v>865</v>
      </c>
    </row>
    <row r="9" spans="1:12" ht="24.75" customHeight="1" thickTop="1">
      <c r="A9" s="14"/>
      <c r="B9" s="309" t="s">
        <v>16</v>
      </c>
      <c r="C9" s="309"/>
      <c r="D9" s="309"/>
      <c r="E9" s="98" t="s">
        <v>268</v>
      </c>
      <c r="F9" s="100" t="s">
        <v>18</v>
      </c>
      <c r="G9" s="101"/>
      <c r="H9" s="291"/>
      <c r="I9" s="291"/>
    </row>
    <row r="10" spans="1:12" ht="24.75" customHeight="1">
      <c r="A10" s="14">
        <v>1</v>
      </c>
      <c r="B10" s="434" t="s">
        <v>866</v>
      </c>
      <c r="C10" s="435"/>
      <c r="D10" s="436"/>
      <c r="E10" s="4"/>
      <c r="F10" s="123">
        <f>ROUNDUP(E10*1.03,-1)</f>
        <v>0</v>
      </c>
      <c r="G10" s="105"/>
      <c r="H10" s="273"/>
      <c r="I10" s="273"/>
    </row>
    <row r="11" spans="1:12" ht="24.75" customHeight="1">
      <c r="A11" s="14">
        <v>2</v>
      </c>
      <c r="B11" s="434" t="s">
        <v>289</v>
      </c>
      <c r="C11" s="435"/>
      <c r="D11" s="436"/>
      <c r="E11" s="4"/>
      <c r="F11" s="123">
        <f t="shared" ref="F11:F23" si="0">ROUNDUP(E11*1.03,-1)</f>
        <v>0</v>
      </c>
      <c r="G11" s="105"/>
      <c r="H11" s="273"/>
      <c r="I11" s="273"/>
    </row>
    <row r="12" spans="1:12" ht="24.75" customHeight="1">
      <c r="A12" s="14">
        <v>3</v>
      </c>
      <c r="B12" s="434" t="s">
        <v>287</v>
      </c>
      <c r="C12" s="435"/>
      <c r="D12" s="436"/>
      <c r="E12" s="4"/>
      <c r="F12" s="123">
        <f t="shared" si="0"/>
        <v>0</v>
      </c>
      <c r="G12" s="105"/>
      <c r="H12" s="273"/>
      <c r="I12" s="273"/>
    </row>
    <row r="13" spans="1:12" ht="24.75" customHeight="1">
      <c r="A13" s="14">
        <v>4</v>
      </c>
      <c r="B13" s="434" t="s">
        <v>867</v>
      </c>
      <c r="C13" s="435"/>
      <c r="D13" s="436"/>
      <c r="E13" s="4"/>
      <c r="F13" s="123">
        <f t="shared" si="0"/>
        <v>0</v>
      </c>
      <c r="G13" s="105"/>
      <c r="H13" s="273"/>
      <c r="I13" s="273"/>
    </row>
    <row r="14" spans="1:12" ht="24.75" customHeight="1">
      <c r="A14" s="14">
        <v>5</v>
      </c>
      <c r="B14" s="426" t="s">
        <v>868</v>
      </c>
      <c r="C14" s="426"/>
      <c r="D14" s="426"/>
      <c r="E14" s="4"/>
      <c r="F14" s="123">
        <f t="shared" si="0"/>
        <v>0</v>
      </c>
      <c r="G14" s="105"/>
      <c r="H14" s="273"/>
      <c r="I14" s="273"/>
    </row>
    <row r="15" spans="1:12" ht="24.75" customHeight="1">
      <c r="A15" s="14">
        <v>6</v>
      </c>
      <c r="B15" s="434" t="s">
        <v>869</v>
      </c>
      <c r="C15" s="435"/>
      <c r="D15" s="436"/>
      <c r="E15" s="4"/>
      <c r="F15" s="123">
        <f t="shared" si="0"/>
        <v>0</v>
      </c>
      <c r="G15" s="105"/>
      <c r="H15" s="273"/>
      <c r="I15" s="273"/>
    </row>
    <row r="16" spans="1:12" ht="24.75" customHeight="1">
      <c r="A16" s="14">
        <v>7</v>
      </c>
      <c r="B16" s="434" t="s">
        <v>870</v>
      </c>
      <c r="C16" s="435"/>
      <c r="D16" s="436"/>
      <c r="E16" s="4"/>
      <c r="F16" s="123">
        <f t="shared" si="0"/>
        <v>0</v>
      </c>
      <c r="G16" s="105"/>
      <c r="H16" s="273"/>
      <c r="I16" s="273"/>
    </row>
    <row r="17" spans="1:12" ht="24.75" customHeight="1">
      <c r="A17" s="14">
        <v>8</v>
      </c>
      <c r="B17" s="434" t="s">
        <v>871</v>
      </c>
      <c r="C17" s="435"/>
      <c r="D17" s="436"/>
      <c r="E17" s="4"/>
      <c r="F17" s="123">
        <f t="shared" si="0"/>
        <v>0</v>
      </c>
      <c r="G17" s="137"/>
    </row>
    <row r="18" spans="1:12" ht="24.75" customHeight="1">
      <c r="A18" s="14">
        <v>9</v>
      </c>
      <c r="B18" s="434" t="s">
        <v>872</v>
      </c>
      <c r="C18" s="435"/>
      <c r="D18" s="436"/>
      <c r="E18" s="4"/>
      <c r="F18" s="123">
        <f t="shared" si="0"/>
        <v>0</v>
      </c>
      <c r="G18" s="137"/>
    </row>
    <row r="19" spans="1:12" ht="24.75" customHeight="1">
      <c r="A19" s="14">
        <v>10</v>
      </c>
      <c r="B19" s="434" t="s">
        <v>873</v>
      </c>
      <c r="C19" s="435"/>
      <c r="D19" s="436"/>
      <c r="E19" s="4"/>
      <c r="F19" s="123">
        <f t="shared" si="0"/>
        <v>0</v>
      </c>
      <c r="G19" s="137"/>
    </row>
    <row r="20" spans="1:12" ht="24.75" customHeight="1">
      <c r="A20" s="14">
        <v>11</v>
      </c>
      <c r="B20" s="434" t="s">
        <v>874</v>
      </c>
      <c r="C20" s="435"/>
      <c r="D20" s="436"/>
      <c r="E20" s="4"/>
      <c r="F20" s="123">
        <f t="shared" si="0"/>
        <v>0</v>
      </c>
      <c r="G20" s="137"/>
    </row>
    <row r="21" spans="1:12" ht="24.75" customHeight="1">
      <c r="A21" s="14">
        <v>12</v>
      </c>
      <c r="B21" s="426" t="s">
        <v>875</v>
      </c>
      <c r="C21" s="426"/>
      <c r="D21" s="426"/>
      <c r="E21" s="4"/>
      <c r="F21" s="123">
        <f t="shared" si="0"/>
        <v>0</v>
      </c>
      <c r="G21" s="137"/>
    </row>
    <row r="22" spans="1:12" ht="24.75" customHeight="1">
      <c r="A22" s="14">
        <v>13</v>
      </c>
      <c r="B22" s="426" t="s">
        <v>876</v>
      </c>
      <c r="C22" s="426"/>
      <c r="D22" s="426"/>
      <c r="E22" s="4"/>
      <c r="F22" s="123">
        <f t="shared" si="0"/>
        <v>0</v>
      </c>
      <c r="G22" s="137"/>
    </row>
    <row r="23" spans="1:12" ht="24.75" customHeight="1" thickBot="1">
      <c r="A23" s="14">
        <v>14</v>
      </c>
      <c r="B23" s="426" t="s">
        <v>877</v>
      </c>
      <c r="C23" s="426"/>
      <c r="D23" s="426"/>
      <c r="E23" s="4"/>
      <c r="F23" s="23">
        <f t="shared" si="0"/>
        <v>0</v>
      </c>
      <c r="G23" s="137"/>
    </row>
    <row r="24" spans="1:12" ht="24.75" customHeight="1">
      <c r="A24" s="414">
        <f>SUM(F10:F23)</f>
        <v>0</v>
      </c>
      <c r="B24" s="431"/>
      <c r="C24" s="431"/>
      <c r="D24" s="431"/>
      <c r="E24" s="431"/>
      <c r="F24" s="539"/>
      <c r="G24" s="110"/>
      <c r="H24" s="111"/>
      <c r="I24" s="111"/>
    </row>
    <row r="25" spans="1:12" ht="20.25" customHeight="1">
      <c r="G25" s="119"/>
      <c r="H25" s="119"/>
      <c r="I25" s="119"/>
      <c r="J25" s="119"/>
      <c r="K25" s="119"/>
      <c r="L25" s="119"/>
    </row>
    <row r="26" spans="1:12" ht="19.5" customHeight="1" thickBot="1">
      <c r="E26" s="25"/>
      <c r="F26" s="25"/>
      <c r="K26" s="25"/>
      <c r="L26" s="25" t="s">
        <v>576</v>
      </c>
    </row>
    <row r="27" spans="1:12" ht="18" customHeight="1" thickTop="1">
      <c r="A27" s="6" t="s">
        <v>5</v>
      </c>
      <c r="B27" s="7" t="s">
        <v>6</v>
      </c>
      <c r="C27" s="296" t="s">
        <v>7</v>
      </c>
      <c r="D27" s="297"/>
      <c r="E27" s="298"/>
      <c r="F27" s="8" t="s">
        <v>8</v>
      </c>
      <c r="G27" s="296" t="s">
        <v>9</v>
      </c>
      <c r="H27" s="297"/>
      <c r="I27" s="297"/>
      <c r="J27" s="297"/>
      <c r="K27" s="298"/>
      <c r="L27" s="9" t="s">
        <v>10</v>
      </c>
    </row>
    <row r="28" spans="1:12" ht="27" customHeight="1" thickBot="1">
      <c r="A28" s="10">
        <v>87</v>
      </c>
      <c r="B28" s="54" t="s">
        <v>861</v>
      </c>
      <c r="C28" s="334" t="s">
        <v>878</v>
      </c>
      <c r="D28" s="335"/>
      <c r="E28" s="336"/>
      <c r="F28" s="55" t="s">
        <v>879</v>
      </c>
      <c r="G28" s="285" t="s">
        <v>880</v>
      </c>
      <c r="H28" s="286"/>
      <c r="I28" s="286"/>
      <c r="J28" s="287"/>
      <c r="K28" s="288"/>
      <c r="L28" s="52" t="s">
        <v>881</v>
      </c>
    </row>
    <row r="29" spans="1:12" ht="17.25" customHeight="1" thickTop="1">
      <c r="A29" s="14"/>
      <c r="B29" s="309" t="s">
        <v>16</v>
      </c>
      <c r="C29" s="309"/>
      <c r="D29" s="309"/>
      <c r="E29" s="98" t="s">
        <v>268</v>
      </c>
      <c r="F29" s="17" t="s">
        <v>18</v>
      </c>
      <c r="G29" s="18"/>
      <c r="H29" s="291"/>
      <c r="I29" s="291"/>
    </row>
    <row r="30" spans="1:12" ht="17.25" customHeight="1">
      <c r="A30" s="20">
        <v>1</v>
      </c>
      <c r="B30" s="358" t="s">
        <v>882</v>
      </c>
      <c r="C30" s="358"/>
      <c r="D30" s="358"/>
      <c r="E30" s="4"/>
      <c r="F30" s="21">
        <f>ROUNDUP(E30*1.03,-1)</f>
        <v>0</v>
      </c>
      <c r="G30" s="28"/>
      <c r="H30" s="273"/>
      <c r="I30" s="273"/>
    </row>
    <row r="31" spans="1:12" ht="17.25" customHeight="1" thickBot="1">
      <c r="A31" s="20">
        <v>2</v>
      </c>
      <c r="B31" s="426" t="s">
        <v>883</v>
      </c>
      <c r="C31" s="426"/>
      <c r="D31" s="426"/>
      <c r="E31" s="4"/>
      <c r="F31" s="23">
        <f>ROUNDUP(E31*1.03,-1)</f>
        <v>0</v>
      </c>
      <c r="G31" s="1"/>
    </row>
    <row r="32" spans="1:12" ht="17.25" customHeight="1">
      <c r="A32" s="266">
        <f>SUM(F30:F31)</f>
        <v>0</v>
      </c>
      <c r="B32" s="267"/>
      <c r="C32" s="267"/>
      <c r="D32" s="267"/>
      <c r="E32" s="267"/>
      <c r="F32" s="430"/>
      <c r="G32" s="417"/>
      <c r="H32" s="418"/>
      <c r="I32" s="418"/>
      <c r="J32" s="418"/>
      <c r="K32" s="418"/>
      <c r="L32" s="418"/>
    </row>
    <row r="33" spans="1:12" ht="18" customHeight="1" thickBot="1">
      <c r="E33" s="63"/>
      <c r="F33" s="63"/>
      <c r="K33" s="25"/>
      <c r="L33" s="25"/>
    </row>
    <row r="34" spans="1:12" ht="18" customHeight="1" thickTop="1">
      <c r="A34" s="6" t="s">
        <v>5</v>
      </c>
      <c r="B34" s="7" t="s">
        <v>6</v>
      </c>
      <c r="C34" s="296" t="s">
        <v>7</v>
      </c>
      <c r="D34" s="297"/>
      <c r="E34" s="298"/>
      <c r="F34" s="8" t="s">
        <v>8</v>
      </c>
      <c r="G34" s="296" t="s">
        <v>9</v>
      </c>
      <c r="H34" s="297"/>
      <c r="I34" s="297"/>
      <c r="J34" s="297"/>
      <c r="K34" s="298"/>
      <c r="L34" s="9" t="s">
        <v>10</v>
      </c>
    </row>
    <row r="35" spans="1:12" ht="27.75" customHeight="1" thickBot="1">
      <c r="A35" s="10">
        <v>88</v>
      </c>
      <c r="B35" s="54" t="s">
        <v>861</v>
      </c>
      <c r="C35" s="334" t="s">
        <v>884</v>
      </c>
      <c r="D35" s="335"/>
      <c r="E35" s="336"/>
      <c r="F35" s="55" t="s">
        <v>885</v>
      </c>
      <c r="G35" s="285" t="s">
        <v>886</v>
      </c>
      <c r="H35" s="286"/>
      <c r="I35" s="286"/>
      <c r="J35" s="287"/>
      <c r="K35" s="288"/>
      <c r="L35" s="52" t="s">
        <v>887</v>
      </c>
    </row>
    <row r="36" spans="1:12" ht="17.25" customHeight="1" thickTop="1">
      <c r="A36" s="14"/>
      <c r="B36" s="309" t="s">
        <v>16</v>
      </c>
      <c r="C36" s="309"/>
      <c r="D36" s="309"/>
      <c r="E36" s="98" t="s">
        <v>268</v>
      </c>
      <c r="F36" s="17" t="s">
        <v>18</v>
      </c>
      <c r="G36" s="18"/>
      <c r="H36" s="291"/>
      <c r="I36" s="291"/>
    </row>
    <row r="37" spans="1:12" ht="17.25" customHeight="1">
      <c r="A37" s="20">
        <v>1</v>
      </c>
      <c r="B37" s="358" t="s">
        <v>888</v>
      </c>
      <c r="C37" s="358"/>
      <c r="D37" s="358"/>
      <c r="E37" s="4"/>
      <c r="F37" s="21">
        <f>ROUNDUP(E37*1.03,-1)</f>
        <v>0</v>
      </c>
      <c r="G37" s="28"/>
      <c r="H37" s="273"/>
      <c r="I37" s="273"/>
    </row>
    <row r="38" spans="1:12" ht="17.25" customHeight="1" thickBot="1">
      <c r="A38" s="20">
        <v>2</v>
      </c>
      <c r="B38" s="426" t="s">
        <v>889</v>
      </c>
      <c r="C38" s="426"/>
      <c r="D38" s="426"/>
      <c r="E38" s="4"/>
      <c r="F38" s="23">
        <f>ROUNDUP(E38*1.03,-1)</f>
        <v>0</v>
      </c>
      <c r="G38" s="1"/>
    </row>
    <row r="39" spans="1:12" ht="17.25" customHeight="1">
      <c r="A39" s="266">
        <f>SUM(F37:F38)</f>
        <v>0</v>
      </c>
      <c r="B39" s="267"/>
      <c r="C39" s="267"/>
      <c r="D39" s="267"/>
      <c r="E39" s="267"/>
      <c r="F39" s="430"/>
      <c r="G39" s="417"/>
      <c r="H39" s="418"/>
      <c r="I39" s="418"/>
      <c r="J39" s="418"/>
      <c r="K39" s="418"/>
      <c r="L39" s="418"/>
    </row>
    <row r="40" spans="1:12" ht="18" customHeight="1" thickBot="1">
      <c r="A40" s="237"/>
      <c r="B40" s="237"/>
      <c r="C40" s="237"/>
      <c r="D40" s="237"/>
      <c r="E40" s="262"/>
      <c r="F40" s="262"/>
      <c r="G40" s="46"/>
      <c r="H40" s="46"/>
      <c r="I40" s="46"/>
      <c r="J40" s="46"/>
      <c r="K40" s="26"/>
      <c r="L40" s="26"/>
    </row>
    <row r="41" spans="1:12" ht="18" customHeight="1" thickTop="1">
      <c r="A41" s="6" t="s">
        <v>5</v>
      </c>
      <c r="B41" s="7" t="s">
        <v>6</v>
      </c>
      <c r="C41" s="296" t="s">
        <v>7</v>
      </c>
      <c r="D41" s="297"/>
      <c r="E41" s="298"/>
      <c r="F41" s="8" t="s">
        <v>8</v>
      </c>
      <c r="G41" s="296" t="s">
        <v>9</v>
      </c>
      <c r="H41" s="297"/>
      <c r="I41" s="297"/>
      <c r="J41" s="297"/>
      <c r="K41" s="298"/>
      <c r="L41" s="9" t="s">
        <v>10</v>
      </c>
    </row>
    <row r="42" spans="1:12" ht="27.75" customHeight="1" thickBot="1">
      <c r="A42" s="10">
        <v>89</v>
      </c>
      <c r="B42" s="54" t="s">
        <v>861</v>
      </c>
      <c r="C42" s="334" t="s">
        <v>890</v>
      </c>
      <c r="D42" s="335"/>
      <c r="E42" s="336"/>
      <c r="F42" s="55" t="s">
        <v>891</v>
      </c>
      <c r="G42" s="285" t="s">
        <v>892</v>
      </c>
      <c r="H42" s="286"/>
      <c r="I42" s="286"/>
      <c r="J42" s="287"/>
      <c r="K42" s="288"/>
      <c r="L42" s="52" t="s">
        <v>893</v>
      </c>
    </row>
    <row r="43" spans="1:12" ht="16.5" customHeight="1" thickTop="1">
      <c r="A43" s="14"/>
      <c r="B43" s="309" t="s">
        <v>16</v>
      </c>
      <c r="C43" s="309"/>
      <c r="D43" s="309"/>
      <c r="E43" s="98" t="s">
        <v>268</v>
      </c>
      <c r="F43" s="17" t="s">
        <v>18</v>
      </c>
      <c r="G43" s="18"/>
      <c r="H43" s="291"/>
      <c r="I43" s="291"/>
    </row>
    <row r="44" spans="1:12" ht="16.5" customHeight="1">
      <c r="A44" s="20">
        <v>1</v>
      </c>
      <c r="B44" s="358" t="s">
        <v>894</v>
      </c>
      <c r="C44" s="358"/>
      <c r="D44" s="358"/>
      <c r="E44" s="4"/>
      <c r="F44" s="21">
        <f>ROUNDUP(E44*1.03,-1)</f>
        <v>0</v>
      </c>
      <c r="G44" s="28"/>
      <c r="H44" s="273"/>
      <c r="I44" s="273"/>
    </row>
    <row r="45" spans="1:12" ht="16.5" customHeight="1" thickBot="1">
      <c r="A45" s="20">
        <v>2</v>
      </c>
      <c r="B45" s="426"/>
      <c r="C45" s="426"/>
      <c r="D45" s="426"/>
      <c r="E45" s="4"/>
      <c r="F45" s="23">
        <f>ROUNDUP(E45*1.03,-1)</f>
        <v>0</v>
      </c>
      <c r="G45" s="1"/>
    </row>
    <row r="46" spans="1:12" ht="16.5" customHeight="1">
      <c r="A46" s="266">
        <f>SUM(F44:F45)</f>
        <v>0</v>
      </c>
      <c r="B46" s="267"/>
      <c r="C46" s="267"/>
      <c r="D46" s="267"/>
      <c r="E46" s="267"/>
      <c r="F46" s="430"/>
      <c r="G46" s="417"/>
      <c r="H46" s="418"/>
      <c r="I46" s="418"/>
      <c r="J46" s="418"/>
      <c r="K46" s="418"/>
      <c r="L46" s="418"/>
    </row>
    <row r="47" spans="1:12" ht="18" customHeight="1" thickBot="1">
      <c r="E47" s="63"/>
      <c r="F47" s="63"/>
      <c r="K47" s="25"/>
      <c r="L47" s="25"/>
    </row>
    <row r="48" spans="1:12" ht="18" customHeight="1" thickTop="1">
      <c r="A48" s="6" t="s">
        <v>5</v>
      </c>
      <c r="B48" s="7" t="s">
        <v>6</v>
      </c>
      <c r="C48" s="296" t="s">
        <v>7</v>
      </c>
      <c r="D48" s="297"/>
      <c r="E48" s="298"/>
      <c r="F48" s="8" t="s">
        <v>8</v>
      </c>
      <c r="G48" s="296" t="s">
        <v>9</v>
      </c>
      <c r="H48" s="297"/>
      <c r="I48" s="297"/>
      <c r="J48" s="297"/>
      <c r="K48" s="298"/>
      <c r="L48" s="9" t="s">
        <v>10</v>
      </c>
    </row>
    <row r="49" spans="1:12" ht="24" customHeight="1" thickBot="1">
      <c r="A49" s="10">
        <v>90</v>
      </c>
      <c r="B49" s="54" t="s">
        <v>861</v>
      </c>
      <c r="C49" s="334" t="s">
        <v>895</v>
      </c>
      <c r="D49" s="335"/>
      <c r="E49" s="336"/>
      <c r="F49" s="55" t="s">
        <v>896</v>
      </c>
      <c r="G49" s="285" t="s">
        <v>897</v>
      </c>
      <c r="H49" s="286"/>
      <c r="I49" s="286"/>
      <c r="J49" s="287"/>
      <c r="K49" s="288"/>
      <c r="L49" s="52" t="s">
        <v>898</v>
      </c>
    </row>
    <row r="50" spans="1:12" ht="17.25" customHeight="1" thickTop="1">
      <c r="A50" s="14"/>
      <c r="B50" s="309" t="s">
        <v>16</v>
      </c>
      <c r="C50" s="309"/>
      <c r="D50" s="309"/>
      <c r="E50" s="98" t="s">
        <v>268</v>
      </c>
      <c r="F50" s="17" t="s">
        <v>18</v>
      </c>
      <c r="G50" s="18"/>
      <c r="H50" s="291"/>
      <c r="I50" s="291"/>
    </row>
    <row r="51" spans="1:12" ht="17.25" customHeight="1">
      <c r="A51" s="20">
        <v>1</v>
      </c>
      <c r="B51" s="358" t="s">
        <v>899</v>
      </c>
      <c r="C51" s="358"/>
      <c r="D51" s="358"/>
      <c r="E51" s="4"/>
      <c r="F51" s="21">
        <f>ROUNDUP(E51*1.03,-1)</f>
        <v>0</v>
      </c>
      <c r="G51" s="28"/>
      <c r="H51" s="273"/>
      <c r="I51" s="273"/>
    </row>
    <row r="52" spans="1:12" ht="17.25" customHeight="1" thickBot="1">
      <c r="A52" s="20">
        <v>2</v>
      </c>
      <c r="B52" s="426" t="s">
        <v>900</v>
      </c>
      <c r="C52" s="426"/>
      <c r="D52" s="426"/>
      <c r="E52" s="4"/>
      <c r="F52" s="23">
        <f>ROUNDUP(E52*1.03,-1)</f>
        <v>0</v>
      </c>
      <c r="G52" s="1"/>
    </row>
    <row r="53" spans="1:12" ht="17.25" customHeight="1">
      <c r="A53" s="266">
        <f>SUM(F51:F52)</f>
        <v>0</v>
      </c>
      <c r="B53" s="267"/>
      <c r="C53" s="267"/>
      <c r="D53" s="267"/>
      <c r="E53" s="267"/>
      <c r="F53" s="430"/>
      <c r="G53" s="417"/>
      <c r="H53" s="418"/>
      <c r="I53" s="418"/>
      <c r="J53" s="418"/>
      <c r="K53" s="418"/>
      <c r="L53" s="418"/>
    </row>
    <row r="54" spans="1:12" ht="9.75" customHeight="1">
      <c r="E54" s="25"/>
      <c r="F54" s="25"/>
      <c r="K54" s="25"/>
      <c r="L54" s="25"/>
    </row>
    <row r="55" spans="1:12" ht="19.5" customHeight="1">
      <c r="A55" s="429" t="s">
        <v>55</v>
      </c>
      <c r="B55" s="429"/>
      <c r="C55" s="429"/>
      <c r="D55" s="429"/>
      <c r="E55" s="269">
        <f>SUM(A53,A46,A39,A32,A24)</f>
        <v>0</v>
      </c>
      <c r="F55" s="270"/>
    </row>
    <row r="56" spans="1:12" ht="9.75" customHeight="1"/>
  </sheetData>
  <mergeCells count="80">
    <mergeCell ref="A6:C6"/>
    <mergeCell ref="A1:L1"/>
    <mergeCell ref="A2:L2"/>
    <mergeCell ref="H4:I4"/>
    <mergeCell ref="J4:L4"/>
    <mergeCell ref="A5:L5"/>
    <mergeCell ref="C7:E7"/>
    <mergeCell ref="G7:K7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G27:K27"/>
    <mergeCell ref="B16:D16"/>
    <mergeCell ref="H16:I16"/>
    <mergeCell ref="B17:D17"/>
    <mergeCell ref="B18:D18"/>
    <mergeCell ref="B19:D19"/>
    <mergeCell ref="B20:D20"/>
    <mergeCell ref="B21:D21"/>
    <mergeCell ref="B22:D22"/>
    <mergeCell ref="B23:D23"/>
    <mergeCell ref="A24:F24"/>
    <mergeCell ref="C27:E27"/>
    <mergeCell ref="C28:E28"/>
    <mergeCell ref="G28:K28"/>
    <mergeCell ref="B29:D29"/>
    <mergeCell ref="H29:I29"/>
    <mergeCell ref="B30:D30"/>
    <mergeCell ref="H30:I30"/>
    <mergeCell ref="A39:F39"/>
    <mergeCell ref="G39:L39"/>
    <mergeCell ref="B31:D31"/>
    <mergeCell ref="A32:F32"/>
    <mergeCell ref="G32:L32"/>
    <mergeCell ref="C34:E34"/>
    <mergeCell ref="G34:K34"/>
    <mergeCell ref="C35:E35"/>
    <mergeCell ref="G35:K35"/>
    <mergeCell ref="B36:D36"/>
    <mergeCell ref="H36:I36"/>
    <mergeCell ref="B37:D37"/>
    <mergeCell ref="H37:I37"/>
    <mergeCell ref="B38:D38"/>
    <mergeCell ref="C48:E48"/>
    <mergeCell ref="G48:K48"/>
    <mergeCell ref="C41:E41"/>
    <mergeCell ref="G41:K41"/>
    <mergeCell ref="C42:E42"/>
    <mergeCell ref="G42:K42"/>
    <mergeCell ref="B43:D43"/>
    <mergeCell ref="H43:I43"/>
    <mergeCell ref="B44:D44"/>
    <mergeCell ref="H44:I44"/>
    <mergeCell ref="B45:D45"/>
    <mergeCell ref="A46:F46"/>
    <mergeCell ref="G46:L46"/>
    <mergeCell ref="C49:E49"/>
    <mergeCell ref="G49:K49"/>
    <mergeCell ref="B50:D50"/>
    <mergeCell ref="H50:I50"/>
    <mergeCell ref="B51:D51"/>
    <mergeCell ref="H51:I51"/>
    <mergeCell ref="B52:D52"/>
    <mergeCell ref="A53:F53"/>
    <mergeCell ref="G53:L53"/>
    <mergeCell ref="A55:D55"/>
    <mergeCell ref="E55:F55"/>
  </mergeCells>
  <phoneticPr fontId="4"/>
  <pageMargins left="0.78740157480314965" right="0.78740157480314965" top="0.39370078740157483" bottom="0.39370078740157483" header="0.51181102362204722" footer="0.51181102362204722"/>
  <pageSetup paperSize="9" orientation="portrait" verticalDpi="300" r:id="rId1"/>
  <headerFooter alignWithMargins="0"/>
  <rowBreaks count="1" manualBreakCount="1">
    <brk id="2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914F-4421-46CD-95F1-4F76CE8E4DBE}">
  <sheetPr>
    <tabColor theme="9"/>
  </sheetPr>
  <dimension ref="A1:M44"/>
  <sheetViews>
    <sheetView zoomScaleNormal="100" workbookViewId="0">
      <selection activeCell="E10" sqref="E10"/>
    </sheetView>
  </sheetViews>
  <sheetFormatPr defaultRowHeight="13.5"/>
  <cols>
    <col min="1" max="1" width="3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4.75" style="2" customWidth="1"/>
    <col min="13" max="13" width="13.875" style="2" bestFit="1" customWidth="1"/>
    <col min="14" max="16384" width="9" style="2"/>
  </cols>
  <sheetData>
    <row r="1" spans="1:13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1"/>
    </row>
    <row r="2" spans="1:13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"/>
    </row>
    <row r="3" spans="1:13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1.7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859</v>
      </c>
      <c r="K4" s="267"/>
      <c r="L4" s="268"/>
    </row>
    <row r="5" spans="1:13" ht="38.25" customHeight="1">
      <c r="A5" s="410" t="s">
        <v>262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3"/>
    </row>
    <row r="6" spans="1:13" ht="19.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94</v>
      </c>
    </row>
    <row r="7" spans="1:13" ht="19.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3" ht="23.25" customHeight="1" thickBot="1">
      <c r="A8" s="10">
        <v>91</v>
      </c>
      <c r="B8" s="54" t="s">
        <v>901</v>
      </c>
      <c r="C8" s="334" t="s">
        <v>902</v>
      </c>
      <c r="D8" s="335"/>
      <c r="E8" s="336"/>
      <c r="F8" s="55" t="s">
        <v>903</v>
      </c>
      <c r="G8" s="285" t="s">
        <v>904</v>
      </c>
      <c r="H8" s="286"/>
      <c r="I8" s="286"/>
      <c r="J8" s="287"/>
      <c r="K8" s="288"/>
      <c r="L8" s="52" t="s">
        <v>905</v>
      </c>
    </row>
    <row r="9" spans="1:13" ht="15" customHeight="1" thickTop="1">
      <c r="A9" s="14"/>
      <c r="B9" s="309" t="s">
        <v>16</v>
      </c>
      <c r="C9" s="309"/>
      <c r="D9" s="309"/>
      <c r="E9" s="98" t="s">
        <v>268</v>
      </c>
      <c r="F9" s="100" t="s">
        <v>906</v>
      </c>
      <c r="G9" s="18"/>
      <c r="H9" s="291"/>
      <c r="I9" s="291"/>
    </row>
    <row r="10" spans="1:13" ht="15" customHeight="1">
      <c r="A10" s="20">
        <v>1</v>
      </c>
      <c r="B10" s="358" t="s">
        <v>907</v>
      </c>
      <c r="C10" s="358"/>
      <c r="D10" s="358"/>
      <c r="E10" s="4"/>
      <c r="F10" s="21">
        <f>ROUNDUP(E10*1.03,-1)</f>
        <v>0</v>
      </c>
      <c r="G10" s="28"/>
      <c r="H10" s="273"/>
      <c r="I10" s="273"/>
    </row>
    <row r="11" spans="1:13" ht="15" customHeight="1" thickBot="1">
      <c r="A11" s="20">
        <v>2</v>
      </c>
      <c r="B11" s="426" t="s">
        <v>908</v>
      </c>
      <c r="C11" s="426"/>
      <c r="D11" s="426"/>
      <c r="E11" s="4"/>
      <c r="F11" s="23">
        <f>ROUNDUP(E11*1.03,-1)</f>
        <v>0</v>
      </c>
      <c r="G11" s="1"/>
    </row>
    <row r="12" spans="1:13" ht="15" customHeight="1">
      <c r="A12" s="266">
        <f>F10+F11</f>
        <v>0</v>
      </c>
      <c r="B12" s="267"/>
      <c r="C12" s="267"/>
      <c r="D12" s="267"/>
      <c r="E12" s="267"/>
      <c r="F12" s="430"/>
      <c r="G12" s="417"/>
      <c r="H12" s="418"/>
      <c r="I12" s="418"/>
      <c r="J12" s="418"/>
      <c r="K12" s="418"/>
      <c r="L12" s="418"/>
    </row>
    <row r="13" spans="1:13" ht="13.5" customHeight="1" thickBot="1">
      <c r="E13" s="25"/>
      <c r="F13" s="25"/>
      <c r="K13" s="25"/>
      <c r="L13" s="25"/>
    </row>
    <row r="14" spans="1:13" ht="19.5" customHeight="1" thickTop="1">
      <c r="A14" s="6" t="s">
        <v>5</v>
      </c>
      <c r="B14" s="7" t="s">
        <v>6</v>
      </c>
      <c r="C14" s="296" t="s">
        <v>7</v>
      </c>
      <c r="D14" s="297"/>
      <c r="E14" s="298"/>
      <c r="F14" s="8" t="s">
        <v>8</v>
      </c>
      <c r="G14" s="296" t="s">
        <v>9</v>
      </c>
      <c r="H14" s="297"/>
      <c r="I14" s="297"/>
      <c r="J14" s="297"/>
      <c r="K14" s="298"/>
      <c r="L14" s="9" t="s">
        <v>10</v>
      </c>
    </row>
    <row r="15" spans="1:13" ht="23.25" customHeight="1" thickBot="1">
      <c r="A15" s="10">
        <v>92</v>
      </c>
      <c r="B15" s="54" t="s">
        <v>901</v>
      </c>
      <c r="C15" s="334" t="s">
        <v>909</v>
      </c>
      <c r="D15" s="335"/>
      <c r="E15" s="336"/>
      <c r="F15" s="55" t="s">
        <v>910</v>
      </c>
      <c r="G15" s="285" t="s">
        <v>911</v>
      </c>
      <c r="H15" s="286"/>
      <c r="I15" s="286"/>
      <c r="J15" s="287"/>
      <c r="K15" s="288"/>
      <c r="L15" s="52" t="s">
        <v>912</v>
      </c>
    </row>
    <row r="16" spans="1:13" ht="15" customHeight="1" thickTop="1">
      <c r="A16" s="14"/>
      <c r="B16" s="309" t="s">
        <v>16</v>
      </c>
      <c r="C16" s="309"/>
      <c r="D16" s="309"/>
      <c r="E16" s="98" t="s">
        <v>268</v>
      </c>
      <c r="F16" s="17" t="s">
        <v>906</v>
      </c>
      <c r="G16" s="18"/>
      <c r="H16" s="291"/>
      <c r="I16" s="291"/>
    </row>
    <row r="17" spans="1:12" ht="15" customHeight="1">
      <c r="A17" s="20">
        <v>1</v>
      </c>
      <c r="B17" s="568" t="s">
        <v>913</v>
      </c>
      <c r="C17" s="358"/>
      <c r="D17" s="358"/>
      <c r="E17" s="4"/>
      <c r="F17" s="21">
        <f>ROUNDUP(E17*1.03,-1)</f>
        <v>0</v>
      </c>
      <c r="G17" s="28"/>
      <c r="H17" s="273"/>
      <c r="I17" s="273"/>
    </row>
    <row r="18" spans="1:12" ht="15" customHeight="1" thickBot="1">
      <c r="A18" s="20">
        <v>2</v>
      </c>
      <c r="B18" s="426" t="s">
        <v>914</v>
      </c>
      <c r="C18" s="426"/>
      <c r="D18" s="426"/>
      <c r="E18" s="4"/>
      <c r="F18" s="23">
        <f>ROUNDUP(E18*1.03,-1)</f>
        <v>0</v>
      </c>
      <c r="G18" s="1"/>
    </row>
    <row r="19" spans="1:12" ht="15" customHeight="1">
      <c r="A19" s="266">
        <f>F17+F18</f>
        <v>0</v>
      </c>
      <c r="B19" s="267"/>
      <c r="C19" s="267"/>
      <c r="D19" s="267"/>
      <c r="E19" s="267"/>
      <c r="F19" s="430"/>
      <c r="G19" s="417"/>
      <c r="H19" s="418"/>
      <c r="I19" s="418"/>
      <c r="J19" s="418"/>
      <c r="K19" s="418"/>
      <c r="L19" s="418"/>
    </row>
    <row r="20" spans="1:12" ht="12.75" customHeight="1" thickBot="1">
      <c r="E20" s="25"/>
      <c r="F20" s="25"/>
      <c r="K20" s="25"/>
      <c r="L20" s="25"/>
    </row>
    <row r="21" spans="1:12" ht="19.5" customHeight="1" thickTop="1">
      <c r="A21" s="6" t="s">
        <v>5</v>
      </c>
      <c r="B21" s="7" t="s">
        <v>6</v>
      </c>
      <c r="C21" s="296" t="s">
        <v>7</v>
      </c>
      <c r="D21" s="297"/>
      <c r="E21" s="298"/>
      <c r="F21" s="8" t="s">
        <v>8</v>
      </c>
      <c r="G21" s="296" t="s">
        <v>9</v>
      </c>
      <c r="H21" s="297"/>
      <c r="I21" s="297"/>
      <c r="J21" s="297"/>
      <c r="K21" s="298"/>
      <c r="L21" s="9" t="s">
        <v>10</v>
      </c>
    </row>
    <row r="22" spans="1:12" ht="24" customHeight="1" thickBot="1">
      <c r="A22" s="10">
        <v>93</v>
      </c>
      <c r="B22" s="54" t="s">
        <v>901</v>
      </c>
      <c r="C22" s="334" t="s">
        <v>915</v>
      </c>
      <c r="D22" s="335"/>
      <c r="E22" s="336"/>
      <c r="F22" s="55" t="s">
        <v>916</v>
      </c>
      <c r="G22" s="285" t="s">
        <v>917</v>
      </c>
      <c r="H22" s="286"/>
      <c r="I22" s="286"/>
      <c r="J22" s="287"/>
      <c r="K22" s="288"/>
      <c r="L22" s="52" t="s">
        <v>918</v>
      </c>
    </row>
    <row r="23" spans="1:12" ht="15" customHeight="1" thickTop="1">
      <c r="A23" s="14"/>
      <c r="B23" s="309" t="s">
        <v>16</v>
      </c>
      <c r="C23" s="309"/>
      <c r="D23" s="309"/>
      <c r="E23" s="98" t="s">
        <v>268</v>
      </c>
      <c r="F23" s="17" t="s">
        <v>906</v>
      </c>
      <c r="G23" s="18"/>
      <c r="H23" s="291"/>
      <c r="I23" s="291"/>
    </row>
    <row r="24" spans="1:12" ht="15" customHeight="1">
      <c r="A24" s="20">
        <v>1</v>
      </c>
      <c r="B24" s="358" t="s">
        <v>919</v>
      </c>
      <c r="C24" s="358"/>
      <c r="D24" s="358"/>
      <c r="E24" s="4"/>
      <c r="F24" s="21">
        <f>ROUNDUP(E24*1.03,-1)</f>
        <v>0</v>
      </c>
      <c r="G24" s="28"/>
      <c r="H24" s="273"/>
      <c r="I24" s="273"/>
    </row>
    <row r="25" spans="1:12" ht="15" customHeight="1" thickBot="1">
      <c r="A25" s="20">
        <v>2</v>
      </c>
      <c r="B25" s="426" t="s">
        <v>920</v>
      </c>
      <c r="C25" s="426"/>
      <c r="D25" s="426"/>
      <c r="E25" s="4"/>
      <c r="F25" s="23">
        <f>ROUNDUP(E25*1.03,-1)</f>
        <v>0</v>
      </c>
      <c r="G25" s="1"/>
    </row>
    <row r="26" spans="1:12" ht="15" customHeight="1">
      <c r="A26" s="266">
        <f>SUM(F24:F25)</f>
        <v>0</v>
      </c>
      <c r="B26" s="267"/>
      <c r="C26" s="267"/>
      <c r="D26" s="267"/>
      <c r="E26" s="267"/>
      <c r="F26" s="430"/>
      <c r="G26" s="417"/>
      <c r="H26" s="418"/>
      <c r="I26" s="418"/>
      <c r="J26" s="418"/>
      <c r="K26" s="418"/>
      <c r="L26" s="418"/>
    </row>
    <row r="27" spans="1:12" ht="12.75" customHeight="1" thickBot="1">
      <c r="A27" s="237"/>
      <c r="B27" s="237"/>
      <c r="C27" s="237"/>
      <c r="D27" s="237"/>
      <c r="E27" s="262"/>
      <c r="F27" s="262"/>
      <c r="G27" s="46"/>
      <c r="H27" s="46"/>
      <c r="I27" s="46"/>
      <c r="J27" s="46"/>
      <c r="K27" s="26"/>
      <c r="L27" s="26"/>
    </row>
    <row r="28" spans="1:12" ht="19.5" customHeight="1" thickTop="1">
      <c r="A28" s="6" t="s">
        <v>5</v>
      </c>
      <c r="B28" s="7" t="s">
        <v>6</v>
      </c>
      <c r="C28" s="296" t="s">
        <v>7</v>
      </c>
      <c r="D28" s="297"/>
      <c r="E28" s="298"/>
      <c r="F28" s="8" t="s">
        <v>8</v>
      </c>
      <c r="G28" s="296" t="s">
        <v>9</v>
      </c>
      <c r="H28" s="297"/>
      <c r="I28" s="297"/>
      <c r="J28" s="297"/>
      <c r="K28" s="298"/>
      <c r="L28" s="9" t="s">
        <v>10</v>
      </c>
    </row>
    <row r="29" spans="1:12" ht="23.25" customHeight="1" thickBot="1">
      <c r="A29" s="10">
        <v>94</v>
      </c>
      <c r="B29" s="54" t="s">
        <v>901</v>
      </c>
      <c r="C29" s="334" t="s">
        <v>921</v>
      </c>
      <c r="D29" s="335"/>
      <c r="E29" s="336"/>
      <c r="F29" s="55" t="s">
        <v>922</v>
      </c>
      <c r="G29" s="285" t="s">
        <v>923</v>
      </c>
      <c r="H29" s="286"/>
      <c r="I29" s="286"/>
      <c r="J29" s="287"/>
      <c r="K29" s="288"/>
      <c r="L29" s="52" t="s">
        <v>924</v>
      </c>
    </row>
    <row r="30" spans="1:12" ht="15" customHeight="1" thickTop="1">
      <c r="A30" s="14"/>
      <c r="B30" s="309" t="s">
        <v>16</v>
      </c>
      <c r="C30" s="309"/>
      <c r="D30" s="309"/>
      <c r="E30" s="98" t="s">
        <v>268</v>
      </c>
      <c r="F30" s="100" t="s">
        <v>906</v>
      </c>
      <c r="G30" s="18"/>
      <c r="H30" s="291"/>
      <c r="I30" s="291"/>
    </row>
    <row r="31" spans="1:12" ht="15" customHeight="1">
      <c r="A31" s="20">
        <v>1</v>
      </c>
      <c r="B31" s="358" t="s">
        <v>925</v>
      </c>
      <c r="C31" s="358"/>
      <c r="D31" s="358"/>
      <c r="E31" s="4"/>
      <c r="F31" s="21">
        <f>ROUNDUP(E31*1.03,-1)</f>
        <v>0</v>
      </c>
      <c r="G31" s="28"/>
      <c r="H31" s="273"/>
      <c r="I31" s="273"/>
    </row>
    <row r="32" spans="1:12" ht="15" customHeight="1">
      <c r="A32" s="20">
        <v>2</v>
      </c>
      <c r="B32" s="352" t="s">
        <v>926</v>
      </c>
      <c r="C32" s="353"/>
      <c r="D32" s="354"/>
      <c r="E32" s="4"/>
      <c r="F32" s="21">
        <f>ROUNDUP(E32*1.03,-1)</f>
        <v>0</v>
      </c>
      <c r="G32" s="28"/>
      <c r="H32" s="273"/>
      <c r="I32" s="273"/>
    </row>
    <row r="33" spans="1:12" ht="15" customHeight="1" thickBot="1">
      <c r="A33" s="20">
        <v>3</v>
      </c>
      <c r="B33" s="426" t="s">
        <v>927</v>
      </c>
      <c r="C33" s="426"/>
      <c r="D33" s="426"/>
      <c r="E33" s="4"/>
      <c r="F33" s="23">
        <f>ROUNDUP(E33*1.03,-1)</f>
        <v>0</v>
      </c>
      <c r="G33" s="1"/>
    </row>
    <row r="34" spans="1:12" ht="15" customHeight="1">
      <c r="A34" s="266">
        <f>SUM(F31:F33)</f>
        <v>0</v>
      </c>
      <c r="B34" s="267"/>
      <c r="C34" s="267"/>
      <c r="D34" s="267"/>
      <c r="E34" s="267"/>
      <c r="F34" s="430"/>
      <c r="G34" s="417"/>
      <c r="H34" s="418"/>
      <c r="I34" s="418"/>
      <c r="J34" s="418"/>
      <c r="K34" s="418"/>
      <c r="L34" s="418"/>
    </row>
    <row r="35" spans="1:12" ht="12.75" customHeight="1" thickBot="1">
      <c r="E35" s="25"/>
      <c r="F35" s="25"/>
      <c r="K35" s="25"/>
      <c r="L35" s="25"/>
    </row>
    <row r="36" spans="1:12" ht="19.5" customHeight="1" thickTop="1">
      <c r="A36" s="6" t="s">
        <v>5</v>
      </c>
      <c r="B36" s="7" t="s">
        <v>6</v>
      </c>
      <c r="C36" s="296" t="s">
        <v>7</v>
      </c>
      <c r="D36" s="297"/>
      <c r="E36" s="298"/>
      <c r="F36" s="8" t="s">
        <v>8</v>
      </c>
      <c r="G36" s="296" t="s">
        <v>9</v>
      </c>
      <c r="H36" s="297"/>
      <c r="I36" s="297"/>
      <c r="J36" s="297"/>
      <c r="K36" s="298"/>
      <c r="L36" s="9" t="s">
        <v>10</v>
      </c>
    </row>
    <row r="37" spans="1:12" ht="19.5" customHeight="1" thickBot="1">
      <c r="A37" s="10">
        <v>95</v>
      </c>
      <c r="B37" s="54" t="s">
        <v>901</v>
      </c>
      <c r="C37" s="339" t="s">
        <v>928</v>
      </c>
      <c r="D37" s="287"/>
      <c r="E37" s="288"/>
      <c r="F37" s="55" t="s">
        <v>929</v>
      </c>
      <c r="G37" s="285" t="s">
        <v>930</v>
      </c>
      <c r="H37" s="286"/>
      <c r="I37" s="286"/>
      <c r="J37" s="287"/>
      <c r="K37" s="288"/>
      <c r="L37" s="52" t="s">
        <v>931</v>
      </c>
    </row>
    <row r="38" spans="1:12" ht="15" customHeight="1" thickTop="1">
      <c r="A38" s="14"/>
      <c r="B38" s="309" t="s">
        <v>16</v>
      </c>
      <c r="C38" s="309"/>
      <c r="D38" s="309"/>
      <c r="E38" s="98" t="s">
        <v>268</v>
      </c>
      <c r="F38" s="17" t="s">
        <v>906</v>
      </c>
      <c r="G38" s="18"/>
      <c r="H38" s="291"/>
      <c r="I38" s="291"/>
    </row>
    <row r="39" spans="1:12" ht="15" customHeight="1">
      <c r="A39" s="20">
        <v>1</v>
      </c>
      <c r="B39" s="358" t="s">
        <v>928</v>
      </c>
      <c r="C39" s="358"/>
      <c r="D39" s="358"/>
      <c r="E39" s="4"/>
      <c r="F39" s="21">
        <f>ROUNDUP(E39*1.03,-1)</f>
        <v>0</v>
      </c>
      <c r="G39" s="28"/>
      <c r="H39" s="273"/>
      <c r="I39" s="273"/>
    </row>
    <row r="40" spans="1:12" ht="15" customHeight="1">
      <c r="A40" s="20">
        <v>2</v>
      </c>
      <c r="B40" s="426"/>
      <c r="C40" s="426"/>
      <c r="D40" s="426"/>
      <c r="E40" s="4"/>
      <c r="F40" s="21">
        <v>0</v>
      </c>
      <c r="G40" s="28"/>
      <c r="H40" s="273"/>
      <c r="I40" s="273"/>
    </row>
    <row r="41" spans="1:12" ht="15" customHeight="1" thickBot="1">
      <c r="A41" s="20">
        <v>3</v>
      </c>
      <c r="B41" s="426"/>
      <c r="C41" s="426"/>
      <c r="D41" s="426"/>
      <c r="E41" s="71"/>
      <c r="F41" s="23"/>
      <c r="G41" s="1"/>
    </row>
    <row r="42" spans="1:12" ht="15" customHeight="1">
      <c r="A42" s="266">
        <f>SUM(F39:F40)</f>
        <v>0</v>
      </c>
      <c r="B42" s="267"/>
      <c r="C42" s="267"/>
      <c r="D42" s="267"/>
      <c r="E42" s="267"/>
      <c r="F42" s="430"/>
      <c r="G42" s="417"/>
      <c r="H42" s="418"/>
      <c r="I42" s="418"/>
      <c r="J42" s="418"/>
      <c r="K42" s="418"/>
      <c r="L42" s="418"/>
    </row>
    <row r="43" spans="1:12" ht="10.5" customHeight="1">
      <c r="E43" s="25"/>
      <c r="F43" s="25"/>
      <c r="K43" s="25"/>
      <c r="L43" s="25"/>
    </row>
    <row r="44" spans="1:12" ht="15" customHeight="1">
      <c r="A44" s="429" t="s">
        <v>55</v>
      </c>
      <c r="B44" s="429"/>
      <c r="C44" s="429"/>
      <c r="D44" s="429"/>
      <c r="E44" s="269">
        <f>SUM(A42,A34,A26,A19,A12)</f>
        <v>0</v>
      </c>
      <c r="F44" s="270"/>
    </row>
  </sheetData>
  <mergeCells count="66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A19:F19"/>
    <mergeCell ref="G19:L19"/>
    <mergeCell ref="B11:D11"/>
    <mergeCell ref="A12:F12"/>
    <mergeCell ref="G12:L12"/>
    <mergeCell ref="C14:E14"/>
    <mergeCell ref="G14:K14"/>
    <mergeCell ref="C15:E15"/>
    <mergeCell ref="G15:K15"/>
    <mergeCell ref="B16:D16"/>
    <mergeCell ref="H16:I16"/>
    <mergeCell ref="B17:D17"/>
    <mergeCell ref="H17:I17"/>
    <mergeCell ref="B18:D18"/>
    <mergeCell ref="C28:E28"/>
    <mergeCell ref="G28:K28"/>
    <mergeCell ref="C21:E21"/>
    <mergeCell ref="G21:K21"/>
    <mergeCell ref="C22:E22"/>
    <mergeCell ref="G22:K22"/>
    <mergeCell ref="B23:D23"/>
    <mergeCell ref="H23:I23"/>
    <mergeCell ref="B24:D24"/>
    <mergeCell ref="H24:I24"/>
    <mergeCell ref="B25:D25"/>
    <mergeCell ref="A26:F26"/>
    <mergeCell ref="G26:L26"/>
    <mergeCell ref="C36:E36"/>
    <mergeCell ref="G36:K36"/>
    <mergeCell ref="C29:E29"/>
    <mergeCell ref="G29:K29"/>
    <mergeCell ref="B30:D30"/>
    <mergeCell ref="H30:I30"/>
    <mergeCell ref="B31:D31"/>
    <mergeCell ref="H31:I31"/>
    <mergeCell ref="B32:D32"/>
    <mergeCell ref="H32:I32"/>
    <mergeCell ref="B33:D33"/>
    <mergeCell ref="A34:F34"/>
    <mergeCell ref="G34:L34"/>
    <mergeCell ref="A44:D44"/>
    <mergeCell ref="E44:F44"/>
    <mergeCell ref="C37:E37"/>
    <mergeCell ref="G37:K37"/>
    <mergeCell ref="B38:D38"/>
    <mergeCell ref="H38:I38"/>
    <mergeCell ref="B39:D39"/>
    <mergeCell ref="H39:I39"/>
    <mergeCell ref="B40:D40"/>
    <mergeCell ref="H40:I40"/>
    <mergeCell ref="B41:D41"/>
    <mergeCell ref="A42:F42"/>
    <mergeCell ref="G42:L42"/>
  </mergeCells>
  <phoneticPr fontId="4"/>
  <pageMargins left="0.78740157480314965" right="0.78740157480314965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612BC-A72F-4C15-BFFC-0889BFBD5B57}">
  <sheetPr>
    <tabColor theme="9"/>
  </sheetPr>
  <dimension ref="A1:L27"/>
  <sheetViews>
    <sheetView zoomScaleNormal="100" workbookViewId="0">
      <selection activeCell="E10" sqref="E10"/>
    </sheetView>
  </sheetViews>
  <sheetFormatPr defaultColWidth="9" defaultRowHeight="13.5"/>
  <cols>
    <col min="1" max="1" width="3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6.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6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6.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932</v>
      </c>
      <c r="K4" s="267"/>
      <c r="L4" s="268"/>
    </row>
    <row r="5" spans="1:12" ht="38.2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16.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860</v>
      </c>
    </row>
    <row r="7" spans="1:12" ht="16.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25.5" customHeight="1" thickBot="1">
      <c r="A8" s="10">
        <v>96</v>
      </c>
      <c r="B8" s="70" t="s">
        <v>933</v>
      </c>
      <c r="C8" s="458" t="s">
        <v>934</v>
      </c>
      <c r="D8" s="448"/>
      <c r="E8" s="449"/>
      <c r="F8" s="55" t="s">
        <v>935</v>
      </c>
      <c r="G8" s="285" t="s">
        <v>936</v>
      </c>
      <c r="H8" s="286"/>
      <c r="I8" s="286"/>
      <c r="J8" s="287"/>
      <c r="K8" s="288"/>
      <c r="L8" s="52" t="s">
        <v>937</v>
      </c>
    </row>
    <row r="9" spans="1:12" ht="24" customHeight="1" thickTop="1">
      <c r="A9" s="14"/>
      <c r="B9" s="309" t="s">
        <v>16</v>
      </c>
      <c r="C9" s="309"/>
      <c r="D9" s="309"/>
      <c r="E9" s="60" t="s">
        <v>17</v>
      </c>
      <c r="F9" s="17" t="s">
        <v>18</v>
      </c>
      <c r="G9" s="18"/>
      <c r="H9" s="291"/>
      <c r="I9" s="291"/>
    </row>
    <row r="10" spans="1:12" ht="24" customHeight="1">
      <c r="A10" s="20">
        <v>1</v>
      </c>
      <c r="B10" s="352" t="s">
        <v>938</v>
      </c>
      <c r="C10" s="353"/>
      <c r="D10" s="354"/>
      <c r="E10" s="4"/>
      <c r="F10" s="21">
        <f t="shared" ref="F10:F22" si="0">ROUNDUP(E10*1.03,-1)</f>
        <v>0</v>
      </c>
      <c r="G10" s="28"/>
      <c r="H10" s="273"/>
      <c r="I10" s="273"/>
    </row>
    <row r="11" spans="1:12" ht="24" customHeight="1">
      <c r="A11" s="20">
        <v>2</v>
      </c>
      <c r="B11" s="352" t="s">
        <v>939</v>
      </c>
      <c r="C11" s="353"/>
      <c r="D11" s="354"/>
      <c r="E11" s="4"/>
      <c r="F11" s="21">
        <f t="shared" si="0"/>
        <v>0</v>
      </c>
      <c r="G11" s="28"/>
      <c r="H11" s="273"/>
      <c r="I11" s="273"/>
    </row>
    <row r="12" spans="1:12" ht="24" customHeight="1">
      <c r="A12" s="20">
        <v>3</v>
      </c>
      <c r="B12" s="352" t="s">
        <v>940</v>
      </c>
      <c r="C12" s="353"/>
      <c r="D12" s="354"/>
      <c r="E12" s="4"/>
      <c r="F12" s="21">
        <f t="shared" si="0"/>
        <v>0</v>
      </c>
      <c r="G12" s="28"/>
      <c r="H12" s="273"/>
      <c r="I12" s="273"/>
    </row>
    <row r="13" spans="1:12" ht="24" customHeight="1">
      <c r="A13" s="20">
        <v>4</v>
      </c>
      <c r="B13" s="434" t="s">
        <v>941</v>
      </c>
      <c r="C13" s="435"/>
      <c r="D13" s="436"/>
      <c r="E13" s="4"/>
      <c r="F13" s="21">
        <f t="shared" si="0"/>
        <v>0</v>
      </c>
      <c r="G13" s="1"/>
    </row>
    <row r="14" spans="1:12" ht="24" customHeight="1">
      <c r="A14" s="20">
        <v>5</v>
      </c>
      <c r="B14" s="434" t="s">
        <v>942</v>
      </c>
      <c r="C14" s="435"/>
      <c r="D14" s="436"/>
      <c r="E14" s="4"/>
      <c r="F14" s="21">
        <f t="shared" si="0"/>
        <v>0</v>
      </c>
      <c r="G14" s="1"/>
    </row>
    <row r="15" spans="1:12" ht="24" customHeight="1">
      <c r="A15" s="20">
        <v>6</v>
      </c>
      <c r="B15" s="352" t="s">
        <v>943</v>
      </c>
      <c r="C15" s="353"/>
      <c r="D15" s="354"/>
      <c r="E15" s="4"/>
      <c r="F15" s="21">
        <f t="shared" si="0"/>
        <v>0</v>
      </c>
      <c r="G15" s="1"/>
    </row>
    <row r="16" spans="1:12" ht="24" customHeight="1">
      <c r="A16" s="20">
        <v>7</v>
      </c>
      <c r="B16" s="434" t="s">
        <v>944</v>
      </c>
      <c r="C16" s="435"/>
      <c r="D16" s="436"/>
      <c r="E16" s="4"/>
      <c r="F16" s="21">
        <f t="shared" si="0"/>
        <v>0</v>
      </c>
      <c r="G16" s="1"/>
    </row>
    <row r="17" spans="1:12" ht="24" customHeight="1">
      <c r="A17" s="20">
        <v>8</v>
      </c>
      <c r="B17" s="352" t="s">
        <v>945</v>
      </c>
      <c r="C17" s="353"/>
      <c r="D17" s="354"/>
      <c r="E17" s="4"/>
      <c r="F17" s="21">
        <f t="shared" si="0"/>
        <v>0</v>
      </c>
      <c r="G17" s="1"/>
    </row>
    <row r="18" spans="1:12" ht="24" customHeight="1">
      <c r="A18" s="20">
        <v>9</v>
      </c>
      <c r="B18" s="352" t="s">
        <v>946</v>
      </c>
      <c r="C18" s="353"/>
      <c r="D18" s="354"/>
      <c r="E18" s="4"/>
      <c r="F18" s="21">
        <f t="shared" si="0"/>
        <v>0</v>
      </c>
      <c r="G18" s="1"/>
    </row>
    <row r="19" spans="1:12" ht="24" customHeight="1">
      <c r="A19" s="20">
        <v>10</v>
      </c>
      <c r="B19" s="352" t="s">
        <v>947</v>
      </c>
      <c r="C19" s="353"/>
      <c r="D19" s="354"/>
      <c r="E19" s="4"/>
      <c r="F19" s="21">
        <f t="shared" si="0"/>
        <v>0</v>
      </c>
      <c r="G19" s="1"/>
    </row>
    <row r="20" spans="1:12" ht="24" customHeight="1">
      <c r="A20" s="20">
        <v>11</v>
      </c>
      <c r="B20" s="434" t="s">
        <v>948</v>
      </c>
      <c r="C20" s="435"/>
      <c r="D20" s="436"/>
      <c r="E20" s="4"/>
      <c r="F20" s="21">
        <f t="shared" si="0"/>
        <v>0</v>
      </c>
      <c r="G20" s="1"/>
    </row>
    <row r="21" spans="1:12" ht="24" customHeight="1">
      <c r="A21" s="20">
        <v>12</v>
      </c>
      <c r="B21" s="434" t="s">
        <v>949</v>
      </c>
      <c r="C21" s="435"/>
      <c r="D21" s="436"/>
      <c r="E21" s="4"/>
      <c r="F21" s="21">
        <f t="shared" si="0"/>
        <v>0</v>
      </c>
      <c r="G21" s="1"/>
    </row>
    <row r="22" spans="1:12" ht="24" customHeight="1">
      <c r="A22" s="20">
        <v>13</v>
      </c>
      <c r="B22" s="434" t="s">
        <v>950</v>
      </c>
      <c r="C22" s="435"/>
      <c r="D22" s="436"/>
      <c r="E22" s="4"/>
      <c r="F22" s="21">
        <f t="shared" si="0"/>
        <v>0</v>
      </c>
      <c r="G22" s="1"/>
    </row>
    <row r="23" spans="1:12" ht="24" customHeight="1">
      <c r="A23" s="20">
        <v>14</v>
      </c>
      <c r="B23" s="352" t="s">
        <v>951</v>
      </c>
      <c r="C23" s="353"/>
      <c r="D23" s="354"/>
      <c r="E23" s="4"/>
      <c r="F23" s="21">
        <f>ROUNDUP(E23*1.03,-1)</f>
        <v>0</v>
      </c>
      <c r="G23" s="1"/>
    </row>
    <row r="24" spans="1:12" ht="24" customHeight="1">
      <c r="A24" s="20">
        <v>15</v>
      </c>
      <c r="B24" s="352" t="s">
        <v>952</v>
      </c>
      <c r="C24" s="353"/>
      <c r="D24" s="354"/>
      <c r="E24" s="4"/>
      <c r="F24" s="21">
        <f>ROUNDUP(E24*1.03,-1)</f>
        <v>0</v>
      </c>
      <c r="G24" s="1"/>
    </row>
    <row r="25" spans="1:12" ht="24" customHeight="1" thickBot="1">
      <c r="A25" s="236"/>
      <c r="B25" s="569"/>
      <c r="C25" s="570"/>
      <c r="D25" s="571"/>
      <c r="E25" s="145"/>
      <c r="F25" s="233">
        <f>ROUNDUP(E25*1.03,-1)</f>
        <v>0</v>
      </c>
      <c r="G25" s="1"/>
    </row>
    <row r="26" spans="1:12" ht="24.95" customHeight="1" thickBot="1">
      <c r="A26" s="572" t="s">
        <v>953</v>
      </c>
      <c r="B26" s="573"/>
      <c r="C26" s="573"/>
      <c r="D26" s="573"/>
      <c r="E26" s="263">
        <f>SUM(E10:E25)</f>
        <v>0</v>
      </c>
      <c r="F26" s="264">
        <f>SUM(F10:F25)</f>
        <v>0</v>
      </c>
      <c r="G26" s="418"/>
      <c r="H26" s="418"/>
      <c r="I26" s="418"/>
      <c r="J26" s="418"/>
      <c r="K26" s="418"/>
      <c r="L26" s="418"/>
    </row>
    <row r="27" spans="1:12" ht="16.5" customHeight="1">
      <c r="E27" s="25"/>
      <c r="F27" s="25"/>
      <c r="K27" s="25"/>
      <c r="L27" s="25"/>
    </row>
  </sheetData>
  <mergeCells count="32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20:D20"/>
    <mergeCell ref="B11:D11"/>
    <mergeCell ref="H11:I11"/>
    <mergeCell ref="B12:D12"/>
    <mergeCell ref="H12:I12"/>
    <mergeCell ref="B13:D13"/>
    <mergeCell ref="B14:D14"/>
    <mergeCell ref="B15:D15"/>
    <mergeCell ref="B16:D16"/>
    <mergeCell ref="B17:D17"/>
    <mergeCell ref="B18:D18"/>
    <mergeCell ref="B19:D19"/>
    <mergeCell ref="G26:L26"/>
    <mergeCell ref="B21:D21"/>
    <mergeCell ref="B22:D22"/>
    <mergeCell ref="B23:D23"/>
    <mergeCell ref="B24:D24"/>
    <mergeCell ref="B25:D25"/>
    <mergeCell ref="A26:D26"/>
  </mergeCells>
  <phoneticPr fontId="4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431F-B88A-4499-8C7F-3C2D0785913E}">
  <sheetPr>
    <tabColor theme="9"/>
  </sheetPr>
  <dimension ref="A1:L26"/>
  <sheetViews>
    <sheetView zoomScaleNormal="100" workbookViewId="0">
      <selection activeCell="E10" sqref="E10"/>
    </sheetView>
  </sheetViews>
  <sheetFormatPr defaultColWidth="9" defaultRowHeight="13.5"/>
  <cols>
    <col min="1" max="1" width="3.5" style="2" bestFit="1" customWidth="1"/>
    <col min="2" max="4" width="6.75" style="2" customWidth="1"/>
    <col min="5" max="5" width="6.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6384" width="9" style="2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0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954</v>
      </c>
      <c r="K4" s="267"/>
      <c r="L4" s="268"/>
    </row>
    <row r="5" spans="1:12" ht="38.2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30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30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39" customHeight="1" thickBot="1">
      <c r="A8" s="10">
        <v>97</v>
      </c>
      <c r="B8" s="54" t="s">
        <v>955</v>
      </c>
      <c r="C8" s="357" t="s">
        <v>956</v>
      </c>
      <c r="D8" s="574"/>
      <c r="E8" s="575"/>
      <c r="F8" s="55" t="s">
        <v>957</v>
      </c>
      <c r="G8" s="285" t="s">
        <v>958</v>
      </c>
      <c r="H8" s="286"/>
      <c r="I8" s="286"/>
      <c r="J8" s="287"/>
      <c r="K8" s="288"/>
      <c r="L8" s="52" t="s">
        <v>959</v>
      </c>
    </row>
    <row r="9" spans="1:12" ht="30" customHeight="1" thickTop="1">
      <c r="A9" s="243" t="s">
        <v>5</v>
      </c>
      <c r="B9" s="309" t="s">
        <v>16</v>
      </c>
      <c r="C9" s="309"/>
      <c r="D9" s="309"/>
      <c r="E9" s="60" t="s">
        <v>17</v>
      </c>
      <c r="F9" s="100" t="s">
        <v>18</v>
      </c>
      <c r="G9" s="101"/>
      <c r="H9" s="291"/>
      <c r="I9" s="291"/>
    </row>
    <row r="10" spans="1:12" ht="30" customHeight="1">
      <c r="A10" s="20">
        <v>1</v>
      </c>
      <c r="B10" s="358" t="s">
        <v>960</v>
      </c>
      <c r="C10" s="358"/>
      <c r="D10" s="358"/>
      <c r="E10" s="200"/>
      <c r="F10" s="123">
        <f>ROUNDUP(E10*1.03,-1)</f>
        <v>0</v>
      </c>
      <c r="G10" s="105"/>
      <c r="H10" s="273"/>
      <c r="I10" s="273"/>
    </row>
    <row r="11" spans="1:12" ht="30" customHeight="1">
      <c r="A11" s="20">
        <v>2</v>
      </c>
      <c r="B11" s="352" t="s">
        <v>961</v>
      </c>
      <c r="C11" s="353"/>
      <c r="D11" s="354"/>
      <c r="E11" s="4"/>
      <c r="F11" s="123">
        <f t="shared" ref="F11:F17" si="0">ROUNDUP(E11*1.03,-1)</f>
        <v>0</v>
      </c>
      <c r="G11" s="105"/>
      <c r="H11" s="273"/>
      <c r="I11" s="273"/>
    </row>
    <row r="12" spans="1:12" ht="30" customHeight="1">
      <c r="A12" s="20">
        <v>3</v>
      </c>
      <c r="B12" s="352" t="s">
        <v>962</v>
      </c>
      <c r="C12" s="353"/>
      <c r="D12" s="354"/>
      <c r="E12" s="4"/>
      <c r="F12" s="123">
        <f t="shared" si="0"/>
        <v>0</v>
      </c>
      <c r="G12" s="105"/>
      <c r="H12" s="273"/>
      <c r="I12" s="273"/>
    </row>
    <row r="13" spans="1:12" ht="30" customHeight="1">
      <c r="A13" s="20">
        <v>4</v>
      </c>
      <c r="B13" s="352" t="s">
        <v>963</v>
      </c>
      <c r="C13" s="353"/>
      <c r="D13" s="354"/>
      <c r="E13" s="4"/>
      <c r="F13" s="123">
        <f t="shared" si="0"/>
        <v>0</v>
      </c>
      <c r="G13" s="105"/>
      <c r="H13" s="273"/>
      <c r="I13" s="273"/>
    </row>
    <row r="14" spans="1:12" ht="30" customHeight="1">
      <c r="A14" s="20">
        <v>5</v>
      </c>
      <c r="B14" s="352" t="s">
        <v>964</v>
      </c>
      <c r="C14" s="353"/>
      <c r="D14" s="354"/>
      <c r="E14" s="200"/>
      <c r="F14" s="123">
        <f t="shared" si="0"/>
        <v>0</v>
      </c>
      <c r="G14" s="105"/>
      <c r="H14" s="273"/>
      <c r="I14" s="273"/>
    </row>
    <row r="15" spans="1:12" ht="30" customHeight="1">
      <c r="A15" s="20">
        <v>6</v>
      </c>
      <c r="B15" s="352" t="s">
        <v>965</v>
      </c>
      <c r="C15" s="353"/>
      <c r="D15" s="354"/>
      <c r="E15" s="4"/>
      <c r="F15" s="123">
        <f t="shared" si="0"/>
        <v>0</v>
      </c>
      <c r="G15" s="105"/>
      <c r="H15" s="273"/>
      <c r="I15" s="273"/>
    </row>
    <row r="16" spans="1:12" ht="30" customHeight="1">
      <c r="A16" s="20">
        <v>7</v>
      </c>
      <c r="B16" s="352" t="s">
        <v>966</v>
      </c>
      <c r="C16" s="353"/>
      <c r="D16" s="354"/>
      <c r="E16" s="4"/>
      <c r="F16" s="123">
        <f t="shared" si="0"/>
        <v>0</v>
      </c>
      <c r="G16" s="105"/>
      <c r="H16" s="273"/>
      <c r="I16" s="273"/>
    </row>
    <row r="17" spans="1:9" ht="30" customHeight="1">
      <c r="A17" s="20">
        <v>8</v>
      </c>
      <c r="B17" s="482" t="s">
        <v>967</v>
      </c>
      <c r="C17" s="483"/>
      <c r="D17" s="484"/>
      <c r="E17" s="4"/>
      <c r="F17" s="123">
        <f t="shared" si="0"/>
        <v>0</v>
      </c>
      <c r="G17" s="105"/>
      <c r="H17" s="273"/>
      <c r="I17" s="273"/>
    </row>
    <row r="18" spans="1:9" ht="30" customHeight="1">
      <c r="A18" s="20">
        <v>9</v>
      </c>
      <c r="B18" s="352"/>
      <c r="C18" s="353"/>
      <c r="D18" s="354"/>
      <c r="E18" s="71"/>
      <c r="F18" s="123"/>
      <c r="G18" s="105"/>
      <c r="H18" s="273"/>
      <c r="I18" s="273"/>
    </row>
    <row r="19" spans="1:9" ht="30" customHeight="1">
      <c r="A19" s="20">
        <v>10</v>
      </c>
      <c r="B19" s="482"/>
      <c r="C19" s="483"/>
      <c r="D19" s="484"/>
      <c r="E19" s="71"/>
      <c r="F19" s="123"/>
      <c r="G19" s="105"/>
      <c r="H19" s="273"/>
      <c r="I19" s="273"/>
    </row>
    <row r="20" spans="1:9" ht="30" customHeight="1">
      <c r="A20" s="20">
        <v>11</v>
      </c>
      <c r="B20" s="352"/>
      <c r="C20" s="353"/>
      <c r="D20" s="354"/>
      <c r="E20" s="71"/>
      <c r="F20" s="135"/>
      <c r="G20" s="105"/>
      <c r="H20" s="273"/>
      <c r="I20" s="273"/>
    </row>
    <row r="21" spans="1:9" ht="30" customHeight="1">
      <c r="A21" s="20">
        <v>12</v>
      </c>
      <c r="B21" s="352"/>
      <c r="C21" s="353"/>
      <c r="D21" s="354"/>
      <c r="E21" s="71"/>
      <c r="F21" s="135"/>
      <c r="G21" s="105"/>
      <c r="H21" s="273"/>
      <c r="I21" s="273"/>
    </row>
    <row r="22" spans="1:9" ht="30" customHeight="1">
      <c r="A22" s="20">
        <v>13</v>
      </c>
      <c r="B22" s="352"/>
      <c r="C22" s="353"/>
      <c r="D22" s="354"/>
      <c r="E22" s="71"/>
      <c r="F22" s="135"/>
      <c r="G22" s="105"/>
      <c r="H22" s="273"/>
      <c r="I22" s="273"/>
    </row>
    <row r="23" spans="1:9" ht="30" customHeight="1">
      <c r="A23" s="20">
        <v>14</v>
      </c>
      <c r="B23" s="352"/>
      <c r="C23" s="353"/>
      <c r="D23" s="354"/>
      <c r="E23" s="71"/>
      <c r="F23" s="135"/>
      <c r="G23" s="105"/>
      <c r="H23" s="273"/>
      <c r="I23" s="273"/>
    </row>
    <row r="24" spans="1:9" ht="30" customHeight="1" thickBot="1">
      <c r="A24" s="20">
        <v>15</v>
      </c>
      <c r="B24" s="352"/>
      <c r="C24" s="353"/>
      <c r="D24" s="354"/>
      <c r="E24" s="71"/>
      <c r="F24" s="136"/>
      <c r="G24" s="105"/>
      <c r="H24" s="273"/>
      <c r="I24" s="273"/>
    </row>
    <row r="25" spans="1:9" ht="30" customHeight="1">
      <c r="A25" s="266" t="s">
        <v>55</v>
      </c>
      <c r="B25" s="355"/>
      <c r="C25" s="355"/>
      <c r="D25" s="355"/>
      <c r="E25" s="422"/>
      <c r="F25" s="265">
        <f>SUM(F10:F21)</f>
        <v>0</v>
      </c>
      <c r="G25" s="110"/>
      <c r="H25" s="111"/>
      <c r="I25" s="111"/>
    </row>
    <row r="26" spans="1:9" ht="22.5" customHeight="1"/>
  </sheetData>
  <mergeCells count="42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A25:E25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AE0E-3F90-4346-A062-E3EA7ACCE092}">
  <sheetPr>
    <tabColor theme="9"/>
    <pageSetUpPr fitToPage="1"/>
  </sheetPr>
  <dimension ref="A1:O65"/>
  <sheetViews>
    <sheetView zoomScaleNormal="100" workbookViewId="0">
      <selection activeCell="E10" sqref="E10"/>
    </sheetView>
  </sheetViews>
  <sheetFormatPr defaultRowHeight="13.5"/>
  <cols>
    <col min="1" max="1" width="4.5" style="2" bestFit="1" customWidth="1"/>
    <col min="2" max="4" width="6.75" style="2" customWidth="1"/>
    <col min="5" max="5" width="8.625" style="2" customWidth="1"/>
    <col min="6" max="6" width="12.5" style="2" customWidth="1"/>
    <col min="7" max="7" width="3.5" style="2" customWidth="1"/>
    <col min="8" max="10" width="6.375" style="2" customWidth="1"/>
    <col min="11" max="11" width="5" style="2" customWidth="1"/>
    <col min="12" max="12" width="13.75" style="2" customWidth="1"/>
    <col min="13" max="13" width="13.875" style="2" bestFit="1" customWidth="1"/>
    <col min="14" max="16384" width="9" style="2"/>
  </cols>
  <sheetData>
    <row r="1" spans="1:15" ht="21" customHeight="1">
      <c r="A1" s="323" t="s">
        <v>176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28"/>
    </row>
    <row r="2" spans="1:15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"/>
    </row>
    <row r="3" spans="1:15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21.75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2</v>
      </c>
      <c r="K4" s="267"/>
      <c r="L4" s="268"/>
    </row>
    <row r="5" spans="1:15" ht="48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"/>
    </row>
    <row r="6" spans="1:15" ht="19.5" customHeight="1" thickBot="1">
      <c r="A6" s="24"/>
      <c r="B6" s="24"/>
      <c r="C6" s="24"/>
      <c r="D6" s="24"/>
      <c r="E6" s="24"/>
      <c r="F6" s="24"/>
      <c r="G6" s="3"/>
      <c r="H6" s="3"/>
      <c r="I6" s="3"/>
      <c r="J6" s="3"/>
      <c r="K6" s="3"/>
      <c r="L6" s="5" t="s">
        <v>129</v>
      </c>
      <c r="M6" s="3"/>
      <c r="O6" s="19"/>
    </row>
    <row r="7" spans="1:15" ht="19.5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  <c r="M7" s="3"/>
      <c r="O7" s="19"/>
    </row>
    <row r="8" spans="1:15" ht="19.5" customHeight="1" thickBot="1">
      <c r="A8" s="10">
        <v>17</v>
      </c>
      <c r="B8" s="54" t="s">
        <v>11</v>
      </c>
      <c r="C8" s="339" t="s">
        <v>130</v>
      </c>
      <c r="D8" s="287"/>
      <c r="E8" s="288"/>
      <c r="F8" s="55" t="s">
        <v>131</v>
      </c>
      <c r="G8" s="285" t="s">
        <v>132</v>
      </c>
      <c r="H8" s="286"/>
      <c r="I8" s="286"/>
      <c r="J8" s="287"/>
      <c r="K8" s="288"/>
      <c r="L8" s="52" t="s">
        <v>133</v>
      </c>
      <c r="M8" s="3"/>
      <c r="O8" s="62"/>
    </row>
    <row r="9" spans="1:15" ht="19.5" customHeight="1" thickTop="1">
      <c r="A9" s="40"/>
      <c r="B9" s="289" t="s">
        <v>16</v>
      </c>
      <c r="C9" s="289"/>
      <c r="D9" s="289"/>
      <c r="E9" s="60" t="s">
        <v>17</v>
      </c>
      <c r="F9" s="47" t="s">
        <v>18</v>
      </c>
      <c r="G9" s="18"/>
      <c r="H9" s="291"/>
      <c r="I9" s="291"/>
      <c r="J9" s="3"/>
      <c r="O9" s="19"/>
    </row>
    <row r="10" spans="1:15" ht="19.5" customHeight="1">
      <c r="A10" s="29">
        <v>1</v>
      </c>
      <c r="B10" s="292" t="s">
        <v>134</v>
      </c>
      <c r="C10" s="292"/>
      <c r="D10" s="292"/>
      <c r="E10" s="30"/>
      <c r="F10" s="31">
        <f>ROUNDUP(E10*1.03,-1)</f>
        <v>0</v>
      </c>
      <c r="G10" s="28"/>
      <c r="H10" s="273"/>
      <c r="I10" s="273"/>
      <c r="J10" s="3"/>
      <c r="O10" s="19"/>
    </row>
    <row r="11" spans="1:15" ht="19.5" customHeight="1" thickBot="1">
      <c r="A11" s="29">
        <v>2</v>
      </c>
      <c r="B11" s="274" t="s">
        <v>130</v>
      </c>
      <c r="C11" s="274"/>
      <c r="D11" s="274"/>
      <c r="E11" s="30"/>
      <c r="F11" s="32">
        <f>ROUNDUP(E11*1.03,-1)</f>
        <v>0</v>
      </c>
      <c r="G11" s="28"/>
      <c r="J11" s="3"/>
      <c r="O11" s="19"/>
    </row>
    <row r="12" spans="1:15" ht="19.5" customHeight="1">
      <c r="A12" s="276">
        <f>SUM(F10:F11)</f>
        <v>0</v>
      </c>
      <c r="B12" s="277"/>
      <c r="C12" s="277"/>
      <c r="D12" s="277"/>
      <c r="E12" s="277"/>
      <c r="F12" s="279"/>
      <c r="G12" s="280"/>
      <c r="H12" s="281"/>
      <c r="I12" s="281"/>
      <c r="J12" s="281"/>
      <c r="K12" s="281"/>
      <c r="L12" s="281"/>
      <c r="M12" s="3"/>
      <c r="O12" s="19"/>
    </row>
    <row r="13" spans="1:15" ht="6" customHeight="1" thickBot="1">
      <c r="A13" s="19"/>
      <c r="B13" s="19"/>
      <c r="C13" s="19"/>
      <c r="D13" s="19"/>
      <c r="E13" s="33"/>
      <c r="F13" s="33"/>
      <c r="K13" s="25"/>
      <c r="L13" s="25"/>
      <c r="M13" s="3"/>
      <c r="O13" s="19"/>
    </row>
    <row r="14" spans="1:15" ht="19.5" customHeight="1" thickTop="1">
      <c r="A14" s="34" t="s">
        <v>5</v>
      </c>
      <c r="B14" s="35" t="s">
        <v>6</v>
      </c>
      <c r="C14" s="293" t="s">
        <v>7</v>
      </c>
      <c r="D14" s="294"/>
      <c r="E14" s="295"/>
      <c r="F14" s="36" t="s">
        <v>8</v>
      </c>
      <c r="G14" s="296" t="s">
        <v>9</v>
      </c>
      <c r="H14" s="297"/>
      <c r="I14" s="297"/>
      <c r="J14" s="297"/>
      <c r="K14" s="298"/>
      <c r="L14" s="9" t="s">
        <v>10</v>
      </c>
      <c r="M14" s="3"/>
      <c r="O14" s="19"/>
    </row>
    <row r="15" spans="1:15" ht="19.5" customHeight="1" thickBot="1">
      <c r="A15" s="37">
        <v>18</v>
      </c>
      <c r="B15" s="57" t="s">
        <v>11</v>
      </c>
      <c r="C15" s="349" t="s">
        <v>135</v>
      </c>
      <c r="D15" s="350"/>
      <c r="E15" s="351"/>
      <c r="F15" s="51" t="s">
        <v>136</v>
      </c>
      <c r="G15" s="285" t="s">
        <v>137</v>
      </c>
      <c r="H15" s="286"/>
      <c r="I15" s="286"/>
      <c r="J15" s="287"/>
      <c r="K15" s="288"/>
      <c r="L15" s="52" t="s">
        <v>138</v>
      </c>
      <c r="M15" s="3"/>
      <c r="O15" s="19"/>
    </row>
    <row r="16" spans="1:15" ht="19.5" customHeight="1" thickTop="1">
      <c r="A16" s="40"/>
      <c r="B16" s="345" t="s">
        <v>16</v>
      </c>
      <c r="C16" s="345"/>
      <c r="D16" s="345"/>
      <c r="E16" s="60" t="s">
        <v>17</v>
      </c>
      <c r="F16" s="42" t="s">
        <v>18</v>
      </c>
      <c r="G16" s="18"/>
      <c r="H16" s="18"/>
      <c r="I16" s="18"/>
      <c r="J16" s="3"/>
      <c r="O16" s="19"/>
    </row>
    <row r="17" spans="1:15" ht="19.5" customHeight="1" thickBot="1">
      <c r="A17" s="30">
        <v>1</v>
      </c>
      <c r="B17" s="346" t="s">
        <v>139</v>
      </c>
      <c r="C17" s="347"/>
      <c r="D17" s="347"/>
      <c r="E17" s="66"/>
      <c r="F17" s="32">
        <f>ROUNDUP(E17*1.03,-1)</f>
        <v>0</v>
      </c>
      <c r="G17" s="28"/>
      <c r="H17" s="28"/>
      <c r="I17" s="28"/>
      <c r="J17" s="3"/>
      <c r="O17" s="19"/>
    </row>
    <row r="18" spans="1:15" ht="19.5" customHeight="1">
      <c r="A18" s="276">
        <f>SUM(F17)</f>
        <v>0</v>
      </c>
      <c r="B18" s="277"/>
      <c r="C18" s="277"/>
      <c r="D18" s="277"/>
      <c r="E18" s="277"/>
      <c r="F18" s="278"/>
      <c r="G18" s="348"/>
      <c r="H18" s="273"/>
      <c r="I18" s="273"/>
      <c r="J18" s="67"/>
      <c r="K18" s="67"/>
      <c r="L18" s="67"/>
      <c r="M18" s="3"/>
      <c r="O18" s="19"/>
    </row>
    <row r="19" spans="1:15" ht="6" customHeight="1" thickBot="1">
      <c r="A19" s="68"/>
      <c r="B19" s="68"/>
      <c r="C19" s="68"/>
      <c r="D19" s="68"/>
      <c r="E19" s="68"/>
      <c r="F19" s="68"/>
      <c r="G19" s="3"/>
      <c r="H19" s="3"/>
      <c r="I19" s="3"/>
      <c r="J19" s="3"/>
      <c r="K19" s="3"/>
      <c r="L19" s="3"/>
      <c r="M19" s="3"/>
      <c r="O19" s="19"/>
    </row>
    <row r="20" spans="1:15" ht="19.5" customHeight="1" thickTop="1">
      <c r="A20" s="34" t="s">
        <v>5</v>
      </c>
      <c r="B20" s="35" t="s">
        <v>6</v>
      </c>
      <c r="C20" s="293" t="s">
        <v>7</v>
      </c>
      <c r="D20" s="294"/>
      <c r="E20" s="295"/>
      <c r="F20" s="36" t="s">
        <v>8</v>
      </c>
      <c r="G20" s="296" t="s">
        <v>9</v>
      </c>
      <c r="H20" s="297"/>
      <c r="I20" s="297"/>
      <c r="J20" s="297"/>
      <c r="K20" s="298"/>
      <c r="L20" s="9" t="s">
        <v>10</v>
      </c>
      <c r="O20" s="19"/>
    </row>
    <row r="21" spans="1:15" ht="19.5" customHeight="1" thickBot="1">
      <c r="A21" s="37">
        <v>19</v>
      </c>
      <c r="B21" s="57" t="s">
        <v>11</v>
      </c>
      <c r="C21" s="282" t="s">
        <v>140</v>
      </c>
      <c r="D21" s="343"/>
      <c r="E21" s="344"/>
      <c r="F21" s="51" t="s">
        <v>141</v>
      </c>
      <c r="G21" s="285" t="s">
        <v>142</v>
      </c>
      <c r="H21" s="286"/>
      <c r="I21" s="286"/>
      <c r="J21" s="287"/>
      <c r="K21" s="288"/>
      <c r="L21" s="52" t="s">
        <v>143</v>
      </c>
      <c r="O21" s="19"/>
    </row>
    <row r="22" spans="1:15" ht="19.5" customHeight="1" thickTop="1">
      <c r="A22" s="40"/>
      <c r="B22" s="340" t="s">
        <v>16</v>
      </c>
      <c r="C22" s="341"/>
      <c r="D22" s="342"/>
      <c r="E22" s="60" t="s">
        <v>17</v>
      </c>
      <c r="F22" s="42" t="s">
        <v>18</v>
      </c>
      <c r="G22" s="18"/>
      <c r="H22" s="291"/>
      <c r="I22" s="291"/>
      <c r="O22" s="19"/>
    </row>
    <row r="23" spans="1:15" ht="19.5" customHeight="1">
      <c r="A23" s="29">
        <v>1</v>
      </c>
      <c r="B23" s="271" t="s">
        <v>144</v>
      </c>
      <c r="C23" s="272"/>
      <c r="D23" s="329"/>
      <c r="E23" s="30"/>
      <c r="F23" s="31">
        <f>ROUNDUP(E23*1.03,-1)</f>
        <v>0</v>
      </c>
      <c r="G23" s="28"/>
      <c r="H23" s="273"/>
      <c r="I23" s="273"/>
      <c r="O23" s="19"/>
    </row>
    <row r="24" spans="1:15" ht="19.5" customHeight="1">
      <c r="A24" s="29">
        <v>2</v>
      </c>
      <c r="B24" s="271" t="s">
        <v>145</v>
      </c>
      <c r="C24" s="272"/>
      <c r="D24" s="329"/>
      <c r="E24" s="30"/>
      <c r="F24" s="31">
        <f>ROUNDUP(E24*1.03,-1)</f>
        <v>0</v>
      </c>
      <c r="G24" s="28"/>
      <c r="H24" s="273"/>
      <c r="I24" s="273"/>
    </row>
    <row r="25" spans="1:15" ht="19.5" customHeight="1">
      <c r="A25" s="29">
        <v>3</v>
      </c>
      <c r="B25" s="271" t="s">
        <v>146</v>
      </c>
      <c r="C25" s="272"/>
      <c r="D25" s="329"/>
      <c r="E25" s="30"/>
      <c r="F25" s="31">
        <f>ROUNDUP(E25*1.03,-1)</f>
        <v>0</v>
      </c>
      <c r="G25" s="28"/>
      <c r="H25" s="273"/>
      <c r="I25" s="273"/>
    </row>
    <row r="26" spans="1:15" ht="19.5" customHeight="1">
      <c r="A26" s="29">
        <v>4</v>
      </c>
      <c r="B26" s="275" t="s">
        <v>147</v>
      </c>
      <c r="C26" s="332"/>
      <c r="D26" s="333"/>
      <c r="E26" s="30"/>
      <c r="F26" s="31">
        <f>ROUNDUP(E26*1.03,-1)</f>
        <v>0</v>
      </c>
      <c r="G26" s="1"/>
    </row>
    <row r="27" spans="1:15" ht="19.5" customHeight="1" thickBot="1">
      <c r="A27" s="29">
        <v>5</v>
      </c>
      <c r="B27" s="275" t="s">
        <v>148</v>
      </c>
      <c r="C27" s="332"/>
      <c r="D27" s="333"/>
      <c r="E27" s="30"/>
      <c r="F27" s="32">
        <f>ROUNDUP(E27*1.03,-1)</f>
        <v>0</v>
      </c>
      <c r="G27" s="1"/>
    </row>
    <row r="28" spans="1:15" ht="19.5" customHeight="1">
      <c r="A28" s="276">
        <f>SUM(F23:F27)</f>
        <v>0</v>
      </c>
      <c r="B28" s="277"/>
      <c r="C28" s="277"/>
      <c r="D28" s="277"/>
      <c r="E28" s="277"/>
      <c r="F28" s="279"/>
      <c r="G28" s="280"/>
      <c r="H28" s="281"/>
      <c r="I28" s="281"/>
      <c r="J28" s="281"/>
      <c r="K28" s="281"/>
      <c r="L28" s="281"/>
    </row>
    <row r="29" spans="1:15" ht="6" customHeight="1" thickBot="1">
      <c r="A29" s="19"/>
      <c r="B29" s="19"/>
      <c r="C29" s="19"/>
      <c r="D29" s="19"/>
      <c r="E29" s="33"/>
      <c r="F29" s="33"/>
      <c r="K29" s="25"/>
      <c r="L29" s="25"/>
    </row>
    <row r="30" spans="1:15" ht="19.5" customHeight="1" thickTop="1">
      <c r="A30" s="34" t="s">
        <v>5</v>
      </c>
      <c r="B30" s="35" t="s">
        <v>6</v>
      </c>
      <c r="C30" s="293" t="s">
        <v>7</v>
      </c>
      <c r="D30" s="294"/>
      <c r="E30" s="295"/>
      <c r="F30" s="36" t="s">
        <v>8</v>
      </c>
      <c r="G30" s="296" t="s">
        <v>9</v>
      </c>
      <c r="H30" s="297"/>
      <c r="I30" s="297"/>
      <c r="J30" s="297"/>
      <c r="K30" s="298"/>
      <c r="L30" s="9" t="s">
        <v>10</v>
      </c>
    </row>
    <row r="31" spans="1:15" ht="19.5" customHeight="1" thickBot="1">
      <c r="A31" s="37">
        <v>20</v>
      </c>
      <c r="B31" s="57" t="s">
        <v>11</v>
      </c>
      <c r="C31" s="282" t="s">
        <v>149</v>
      </c>
      <c r="D31" s="343"/>
      <c r="E31" s="344"/>
      <c r="F31" s="51" t="s">
        <v>150</v>
      </c>
      <c r="G31" s="285" t="s">
        <v>151</v>
      </c>
      <c r="H31" s="286"/>
      <c r="I31" s="286"/>
      <c r="J31" s="287"/>
      <c r="K31" s="288"/>
      <c r="L31" s="52" t="s">
        <v>152</v>
      </c>
    </row>
    <row r="32" spans="1:15" ht="19.5" customHeight="1" thickTop="1">
      <c r="A32" s="40"/>
      <c r="B32" s="340" t="s">
        <v>16</v>
      </c>
      <c r="C32" s="341"/>
      <c r="D32" s="342"/>
      <c r="E32" s="60" t="s">
        <v>17</v>
      </c>
      <c r="F32" s="42" t="s">
        <v>18</v>
      </c>
      <c r="G32" s="18"/>
      <c r="H32" s="291"/>
      <c r="I32" s="291"/>
    </row>
    <row r="33" spans="1:12" ht="19.5" customHeight="1">
      <c r="A33" s="29">
        <v>1</v>
      </c>
      <c r="B33" s="292" t="s">
        <v>153</v>
      </c>
      <c r="C33" s="292"/>
      <c r="D33" s="292"/>
      <c r="E33" s="30"/>
      <c r="F33" s="31">
        <f>ROUNDUP(E33*1.03,-1)</f>
        <v>0</v>
      </c>
      <c r="G33" s="28"/>
      <c r="H33" s="273"/>
      <c r="I33" s="273"/>
    </row>
    <row r="34" spans="1:12" ht="19.5" customHeight="1" thickBot="1">
      <c r="A34" s="29">
        <v>2</v>
      </c>
      <c r="B34" s="274" t="s">
        <v>154</v>
      </c>
      <c r="C34" s="274"/>
      <c r="D34" s="274"/>
      <c r="E34" s="30"/>
      <c r="F34" s="32">
        <f>ROUNDUP(E34*1.03,-1)</f>
        <v>0</v>
      </c>
      <c r="G34" s="1"/>
    </row>
    <row r="35" spans="1:12" ht="19.5" customHeight="1">
      <c r="A35" s="276">
        <f>SUM(F33:F34)</f>
        <v>0</v>
      </c>
      <c r="B35" s="277"/>
      <c r="C35" s="277"/>
      <c r="D35" s="277"/>
      <c r="E35" s="277"/>
      <c r="F35" s="279"/>
      <c r="G35" s="280"/>
      <c r="H35" s="281"/>
      <c r="I35" s="281"/>
      <c r="J35" s="281"/>
      <c r="K35" s="281"/>
      <c r="L35" s="281"/>
    </row>
    <row r="36" spans="1:12" ht="12.75" customHeight="1" thickBot="1">
      <c r="A36" s="19"/>
      <c r="B36" s="19"/>
      <c r="C36" s="19"/>
      <c r="D36" s="19"/>
      <c r="E36" s="33"/>
      <c r="F36" s="33"/>
      <c r="K36" s="25"/>
      <c r="L36" s="25"/>
    </row>
    <row r="37" spans="1:12" ht="19.5" customHeight="1" thickTop="1">
      <c r="A37" s="34" t="s">
        <v>5</v>
      </c>
      <c r="B37" s="35" t="s">
        <v>6</v>
      </c>
      <c r="C37" s="293" t="s">
        <v>7</v>
      </c>
      <c r="D37" s="294"/>
      <c r="E37" s="295"/>
      <c r="F37" s="36" t="s">
        <v>8</v>
      </c>
      <c r="G37" s="296" t="s">
        <v>9</v>
      </c>
      <c r="H37" s="297"/>
      <c r="I37" s="297"/>
      <c r="J37" s="297"/>
      <c r="K37" s="298"/>
      <c r="L37" s="9" t="s">
        <v>10</v>
      </c>
    </row>
    <row r="38" spans="1:12" ht="19.5" customHeight="1" thickBot="1">
      <c r="A38" s="37">
        <v>21</v>
      </c>
      <c r="B38" s="57" t="s">
        <v>11</v>
      </c>
      <c r="C38" s="282" t="s">
        <v>155</v>
      </c>
      <c r="D38" s="283"/>
      <c r="E38" s="330"/>
      <c r="F38" s="51" t="s">
        <v>156</v>
      </c>
      <c r="G38" s="285" t="s">
        <v>157</v>
      </c>
      <c r="H38" s="286"/>
      <c r="I38" s="286"/>
      <c r="J38" s="287"/>
      <c r="K38" s="288"/>
      <c r="L38" s="52" t="s">
        <v>158</v>
      </c>
    </row>
    <row r="39" spans="1:12" ht="19.5" customHeight="1" thickTop="1">
      <c r="A39" s="40"/>
      <c r="B39" s="289" t="s">
        <v>16</v>
      </c>
      <c r="C39" s="289"/>
      <c r="D39" s="289"/>
      <c r="E39" s="60" t="s">
        <v>17</v>
      </c>
      <c r="F39" s="42" t="s">
        <v>18</v>
      </c>
      <c r="G39" s="18"/>
      <c r="H39" s="291"/>
      <c r="I39" s="291"/>
    </row>
    <row r="40" spans="1:12" ht="19.5" customHeight="1">
      <c r="A40" s="29">
        <v>1</v>
      </c>
      <c r="B40" s="292" t="s">
        <v>159</v>
      </c>
      <c r="C40" s="292"/>
      <c r="D40" s="292"/>
      <c r="E40" s="30"/>
      <c r="F40" s="31">
        <f>ROUNDUP(E40*1.03,-1)</f>
        <v>0</v>
      </c>
      <c r="G40" s="28"/>
      <c r="H40" s="273"/>
      <c r="I40" s="273"/>
    </row>
    <row r="41" spans="1:12" ht="19.5" customHeight="1">
      <c r="A41" s="29">
        <v>2</v>
      </c>
      <c r="B41" s="271" t="s">
        <v>160</v>
      </c>
      <c r="C41" s="272"/>
      <c r="D41" s="329"/>
      <c r="E41" s="30"/>
      <c r="F41" s="31">
        <f>ROUNDUP(E41*1.03,-1)</f>
        <v>0</v>
      </c>
      <c r="G41" s="28"/>
      <c r="H41" s="273"/>
      <c r="I41" s="273"/>
    </row>
    <row r="42" spans="1:12" ht="19.5" customHeight="1" thickBot="1">
      <c r="A42" s="29">
        <v>3</v>
      </c>
      <c r="B42" s="274" t="s">
        <v>155</v>
      </c>
      <c r="C42" s="274"/>
      <c r="D42" s="274"/>
      <c r="E42" s="30"/>
      <c r="F42" s="32">
        <f>ROUNDUP(E42*1.03,-1)</f>
        <v>0</v>
      </c>
      <c r="G42" s="1"/>
    </row>
    <row r="43" spans="1:12" ht="19.5" customHeight="1">
      <c r="A43" s="276">
        <f>F40+F41+F42</f>
        <v>0</v>
      </c>
      <c r="B43" s="277"/>
      <c r="C43" s="277"/>
      <c r="D43" s="277"/>
      <c r="E43" s="277"/>
      <c r="F43" s="279"/>
      <c r="G43" s="280"/>
      <c r="H43" s="281"/>
      <c r="I43" s="281"/>
      <c r="J43" s="281"/>
      <c r="K43" s="281"/>
      <c r="L43" s="281"/>
    </row>
    <row r="44" spans="1:12" ht="7.5" customHeight="1" thickBot="1">
      <c r="A44" s="44"/>
      <c r="B44" s="44"/>
      <c r="C44" s="44"/>
      <c r="D44" s="44"/>
      <c r="E44" s="45"/>
      <c r="F44" s="45"/>
      <c r="G44" s="46"/>
      <c r="H44" s="46"/>
      <c r="I44" s="46"/>
      <c r="J44" s="46"/>
      <c r="K44" s="26"/>
      <c r="L44" s="26"/>
    </row>
    <row r="45" spans="1:12" ht="19.5" customHeight="1" thickTop="1">
      <c r="A45" s="34" t="s">
        <v>5</v>
      </c>
      <c r="B45" s="35" t="s">
        <v>6</v>
      </c>
      <c r="C45" s="293" t="s">
        <v>7</v>
      </c>
      <c r="D45" s="294"/>
      <c r="E45" s="295"/>
      <c r="F45" s="36" t="s">
        <v>8</v>
      </c>
      <c r="G45" s="296" t="s">
        <v>9</v>
      </c>
      <c r="H45" s="297"/>
      <c r="I45" s="297"/>
      <c r="J45" s="297"/>
      <c r="K45" s="298"/>
      <c r="L45" s="9" t="s">
        <v>10</v>
      </c>
    </row>
    <row r="46" spans="1:12" ht="19.5" customHeight="1" thickBot="1">
      <c r="A46" s="37">
        <v>22</v>
      </c>
      <c r="B46" s="57" t="s">
        <v>11</v>
      </c>
      <c r="C46" s="282" t="s">
        <v>161</v>
      </c>
      <c r="D46" s="283"/>
      <c r="E46" s="330"/>
      <c r="F46" s="51" t="s">
        <v>162</v>
      </c>
      <c r="G46" s="285" t="s">
        <v>163</v>
      </c>
      <c r="H46" s="286"/>
      <c r="I46" s="286"/>
      <c r="J46" s="287"/>
      <c r="K46" s="288"/>
      <c r="L46" s="52" t="s">
        <v>164</v>
      </c>
    </row>
    <row r="47" spans="1:12" ht="19.5" customHeight="1" thickTop="1">
      <c r="A47" s="40"/>
      <c r="B47" s="289" t="s">
        <v>16</v>
      </c>
      <c r="C47" s="289"/>
      <c r="D47" s="289"/>
      <c r="E47" s="60" t="s">
        <v>17</v>
      </c>
      <c r="F47" s="42" t="s">
        <v>18</v>
      </c>
      <c r="G47" s="18"/>
      <c r="H47" s="291"/>
      <c r="I47" s="291"/>
    </row>
    <row r="48" spans="1:12" ht="19.5" customHeight="1">
      <c r="A48" s="29">
        <v>1</v>
      </c>
      <c r="B48" s="274" t="s">
        <v>165</v>
      </c>
      <c r="C48" s="274"/>
      <c r="D48" s="274"/>
      <c r="E48" s="30"/>
      <c r="F48" s="31">
        <f>ROUNDUP(E48*1.03,-1)</f>
        <v>0</v>
      </c>
      <c r="G48" s="28"/>
      <c r="H48" s="273"/>
      <c r="I48" s="273"/>
    </row>
    <row r="49" spans="1:12" ht="19.5" customHeight="1" thickBot="1">
      <c r="A49" s="29"/>
      <c r="B49" s="274"/>
      <c r="C49" s="274"/>
      <c r="D49" s="274"/>
      <c r="E49" s="30"/>
      <c r="F49" s="32">
        <f>ROUNDUP(E49*1.03,-1)</f>
        <v>0</v>
      </c>
      <c r="G49" s="1"/>
    </row>
    <row r="50" spans="1:12" ht="19.5" customHeight="1">
      <c r="A50" s="276">
        <f>SUM(F48:F49)</f>
        <v>0</v>
      </c>
      <c r="B50" s="277"/>
      <c r="C50" s="277"/>
      <c r="D50" s="277"/>
      <c r="E50" s="277"/>
      <c r="F50" s="279"/>
      <c r="G50" s="280"/>
      <c r="H50" s="281"/>
      <c r="I50" s="281"/>
      <c r="J50" s="281"/>
      <c r="K50" s="281"/>
      <c r="L50" s="281"/>
    </row>
    <row r="51" spans="1:12" ht="6" customHeight="1" thickBot="1">
      <c r="A51" s="19"/>
      <c r="B51" s="19"/>
      <c r="C51" s="19"/>
      <c r="D51" s="19"/>
      <c r="E51" s="33"/>
      <c r="F51" s="33"/>
      <c r="K51" s="25"/>
      <c r="L51" s="25"/>
    </row>
    <row r="52" spans="1:12" ht="19.5" customHeight="1" thickTop="1">
      <c r="A52" s="34" t="s">
        <v>5</v>
      </c>
      <c r="B52" s="35" t="s">
        <v>6</v>
      </c>
      <c r="C52" s="293" t="s">
        <v>7</v>
      </c>
      <c r="D52" s="294"/>
      <c r="E52" s="295"/>
      <c r="F52" s="36" t="s">
        <v>8</v>
      </c>
      <c r="G52" s="296" t="s">
        <v>9</v>
      </c>
      <c r="H52" s="297"/>
      <c r="I52" s="297"/>
      <c r="J52" s="297"/>
      <c r="K52" s="298"/>
      <c r="L52" s="9" t="s">
        <v>10</v>
      </c>
    </row>
    <row r="53" spans="1:12" ht="19.5" customHeight="1" thickBot="1">
      <c r="A53" s="37">
        <v>23</v>
      </c>
      <c r="B53" s="57" t="s">
        <v>11</v>
      </c>
      <c r="C53" s="282" t="s">
        <v>166</v>
      </c>
      <c r="D53" s="283"/>
      <c r="E53" s="330"/>
      <c r="F53" s="51" t="s">
        <v>167</v>
      </c>
      <c r="G53" s="285" t="s">
        <v>168</v>
      </c>
      <c r="H53" s="286"/>
      <c r="I53" s="286"/>
      <c r="J53" s="287"/>
      <c r="K53" s="288"/>
      <c r="L53" s="52" t="s">
        <v>169</v>
      </c>
    </row>
    <row r="54" spans="1:12" ht="19.5" customHeight="1" thickTop="1">
      <c r="A54" s="40"/>
      <c r="B54" s="289" t="s">
        <v>16</v>
      </c>
      <c r="C54" s="289"/>
      <c r="D54" s="289"/>
      <c r="E54" s="60" t="s">
        <v>17</v>
      </c>
      <c r="F54" s="47" t="s">
        <v>18</v>
      </c>
      <c r="G54" s="18"/>
      <c r="H54" s="291"/>
      <c r="I54" s="291"/>
    </row>
    <row r="55" spans="1:12" ht="19.5" customHeight="1">
      <c r="A55" s="29">
        <v>1</v>
      </c>
      <c r="B55" s="292" t="s">
        <v>170</v>
      </c>
      <c r="C55" s="292"/>
      <c r="D55" s="292"/>
      <c r="E55" s="30"/>
      <c r="F55" s="31">
        <f>ROUNDUP(E55*1.03,-1)</f>
        <v>0</v>
      </c>
      <c r="G55" s="28"/>
      <c r="H55" s="273"/>
      <c r="I55" s="273"/>
    </row>
    <row r="56" spans="1:12" ht="19.5" customHeight="1" thickBot="1">
      <c r="A56" s="29">
        <v>2</v>
      </c>
      <c r="B56" s="274" t="s">
        <v>166</v>
      </c>
      <c r="C56" s="274"/>
      <c r="D56" s="274"/>
      <c r="E56" s="30"/>
      <c r="F56" s="32">
        <f>ROUNDUP(E56*1.03,-1)</f>
        <v>0</v>
      </c>
      <c r="G56" s="1"/>
    </row>
    <row r="57" spans="1:12" ht="19.5" customHeight="1">
      <c r="A57" s="276">
        <f>SUM(F55:F56)</f>
        <v>0</v>
      </c>
      <c r="B57" s="277"/>
      <c r="C57" s="277"/>
      <c r="D57" s="277"/>
      <c r="E57" s="277"/>
      <c r="F57" s="279"/>
      <c r="G57" s="280"/>
      <c r="H57" s="281"/>
      <c r="I57" s="281"/>
      <c r="J57" s="281"/>
      <c r="K57" s="281"/>
      <c r="L57" s="281"/>
    </row>
    <row r="58" spans="1:12" ht="6" customHeight="1" thickBot="1">
      <c r="A58" s="19"/>
      <c r="B58" s="19"/>
      <c r="C58" s="19"/>
      <c r="D58" s="19"/>
      <c r="E58" s="19"/>
      <c r="F58" s="19"/>
      <c r="G58" s="25"/>
      <c r="H58" s="25"/>
      <c r="I58" s="25"/>
      <c r="J58" s="25"/>
      <c r="K58" s="25"/>
      <c r="L58" s="25"/>
    </row>
    <row r="59" spans="1:12" ht="19.5" customHeight="1" thickTop="1">
      <c r="A59" s="34" t="s">
        <v>5</v>
      </c>
      <c r="B59" s="35" t="s">
        <v>6</v>
      </c>
      <c r="C59" s="293" t="s">
        <v>7</v>
      </c>
      <c r="D59" s="294"/>
      <c r="E59" s="295"/>
      <c r="F59" s="36" t="s">
        <v>8</v>
      </c>
      <c r="G59" s="296" t="s">
        <v>9</v>
      </c>
      <c r="H59" s="297"/>
      <c r="I59" s="297"/>
      <c r="J59" s="297"/>
      <c r="K59" s="298"/>
      <c r="L59" s="9" t="s">
        <v>10</v>
      </c>
    </row>
    <row r="60" spans="1:12" ht="19.5" customHeight="1" thickBot="1">
      <c r="A60" s="37">
        <v>24</v>
      </c>
      <c r="B60" s="57" t="s">
        <v>11</v>
      </c>
      <c r="C60" s="282" t="s">
        <v>171</v>
      </c>
      <c r="D60" s="283"/>
      <c r="E60" s="330"/>
      <c r="F60" s="51" t="s">
        <v>172</v>
      </c>
      <c r="G60" s="285" t="s">
        <v>173</v>
      </c>
      <c r="H60" s="286"/>
      <c r="I60" s="286"/>
      <c r="J60" s="287"/>
      <c r="K60" s="288"/>
      <c r="L60" s="52" t="s">
        <v>174</v>
      </c>
    </row>
    <row r="61" spans="1:12" ht="19.5" customHeight="1" thickTop="1">
      <c r="A61" s="40"/>
      <c r="B61" s="289" t="s">
        <v>16</v>
      </c>
      <c r="C61" s="289"/>
      <c r="D61" s="289"/>
      <c r="E61" s="60" t="s">
        <v>17</v>
      </c>
      <c r="F61" s="47" t="s">
        <v>18</v>
      </c>
      <c r="G61" s="18"/>
      <c r="H61" s="291"/>
      <c r="I61" s="291"/>
    </row>
    <row r="62" spans="1:12" ht="19.5" customHeight="1">
      <c r="A62" s="29">
        <v>1</v>
      </c>
      <c r="B62" s="292" t="s">
        <v>171</v>
      </c>
      <c r="C62" s="292"/>
      <c r="D62" s="292"/>
      <c r="E62" s="30"/>
      <c r="F62" s="31">
        <f>ROUNDUP(E62*1.03,-1)</f>
        <v>0</v>
      </c>
      <c r="G62" s="28"/>
      <c r="H62" s="273"/>
      <c r="I62" s="273"/>
    </row>
    <row r="63" spans="1:12" ht="19.5" customHeight="1">
      <c r="A63" s="276">
        <f>SUM(F62:F62)</f>
        <v>0</v>
      </c>
      <c r="B63" s="277"/>
      <c r="C63" s="277"/>
      <c r="D63" s="277"/>
      <c r="E63" s="277"/>
      <c r="F63" s="279"/>
      <c r="G63" s="280"/>
      <c r="H63" s="281"/>
      <c r="I63" s="281"/>
      <c r="J63" s="281"/>
      <c r="K63" s="281"/>
      <c r="L63" s="281"/>
    </row>
    <row r="64" spans="1:12" ht="6" customHeight="1">
      <c r="A64" s="30"/>
      <c r="B64" s="49"/>
      <c r="C64" s="49"/>
      <c r="D64" s="49"/>
      <c r="E64" s="49"/>
      <c r="F64" s="50"/>
      <c r="G64" s="25"/>
      <c r="H64" s="25"/>
      <c r="I64" s="25"/>
      <c r="J64" s="25"/>
      <c r="K64" s="25"/>
      <c r="L64" s="25"/>
    </row>
    <row r="65" spans="1:6" ht="19.5" customHeight="1">
      <c r="A65" s="327" t="s">
        <v>55</v>
      </c>
      <c r="B65" s="327"/>
      <c r="C65" s="327"/>
      <c r="D65" s="327"/>
      <c r="E65" s="276">
        <f>SUM(A57,A50,A43,A35,A28,A18,A12,A63)</f>
        <v>0</v>
      </c>
      <c r="F65" s="328"/>
    </row>
  </sheetData>
  <mergeCells count="98">
    <mergeCell ref="C7:E7"/>
    <mergeCell ref="G7:K7"/>
    <mergeCell ref="A1:L1"/>
    <mergeCell ref="A2:L2"/>
    <mergeCell ref="H4:I4"/>
    <mergeCell ref="J4:L4"/>
    <mergeCell ref="A5:L5"/>
    <mergeCell ref="C15:E15"/>
    <mergeCell ref="G15:K15"/>
    <mergeCell ref="C8:E8"/>
    <mergeCell ref="G8:K8"/>
    <mergeCell ref="B9:D9"/>
    <mergeCell ref="H9:I9"/>
    <mergeCell ref="B10:D10"/>
    <mergeCell ref="H10:I10"/>
    <mergeCell ref="B11:D11"/>
    <mergeCell ref="A12:F12"/>
    <mergeCell ref="G12:L12"/>
    <mergeCell ref="C14:E14"/>
    <mergeCell ref="G14:K14"/>
    <mergeCell ref="B16:D16"/>
    <mergeCell ref="B17:D17"/>
    <mergeCell ref="A18:F18"/>
    <mergeCell ref="G18:I18"/>
    <mergeCell ref="C20:E20"/>
    <mergeCell ref="G20:K20"/>
    <mergeCell ref="B27:D27"/>
    <mergeCell ref="C21:E21"/>
    <mergeCell ref="G21:K21"/>
    <mergeCell ref="B22:D22"/>
    <mergeCell ref="H22:I22"/>
    <mergeCell ref="B23:D23"/>
    <mergeCell ref="H23:I23"/>
    <mergeCell ref="B24:D24"/>
    <mergeCell ref="H24:I24"/>
    <mergeCell ref="B25:D25"/>
    <mergeCell ref="H25:I25"/>
    <mergeCell ref="B26:D26"/>
    <mergeCell ref="A35:F35"/>
    <mergeCell ref="G35:L35"/>
    <mergeCell ref="A28:F28"/>
    <mergeCell ref="G28:L28"/>
    <mergeCell ref="C30:E30"/>
    <mergeCell ref="G30:K30"/>
    <mergeCell ref="C31:E31"/>
    <mergeCell ref="G31:K31"/>
    <mergeCell ref="B32:D32"/>
    <mergeCell ref="H32:I32"/>
    <mergeCell ref="B33:D33"/>
    <mergeCell ref="H33:I33"/>
    <mergeCell ref="B34:D34"/>
    <mergeCell ref="A43:F43"/>
    <mergeCell ref="G43:L43"/>
    <mergeCell ref="C37:E37"/>
    <mergeCell ref="G37:K37"/>
    <mergeCell ref="C38:E38"/>
    <mergeCell ref="G38:K38"/>
    <mergeCell ref="B39:D39"/>
    <mergeCell ref="H39:I39"/>
    <mergeCell ref="B40:D40"/>
    <mergeCell ref="H40:I40"/>
    <mergeCell ref="B41:D41"/>
    <mergeCell ref="H41:I41"/>
    <mergeCell ref="B42:D42"/>
    <mergeCell ref="C52:E52"/>
    <mergeCell ref="G52:K52"/>
    <mergeCell ref="C45:E45"/>
    <mergeCell ref="G45:K45"/>
    <mergeCell ref="C46:E46"/>
    <mergeCell ref="G46:K46"/>
    <mergeCell ref="B47:D47"/>
    <mergeCell ref="H47:I47"/>
    <mergeCell ref="B48:D48"/>
    <mergeCell ref="H48:I48"/>
    <mergeCell ref="B49:D49"/>
    <mergeCell ref="A50:F50"/>
    <mergeCell ref="G50:L50"/>
    <mergeCell ref="C60:E60"/>
    <mergeCell ref="G60:K60"/>
    <mergeCell ref="C53:E53"/>
    <mergeCell ref="G53:K53"/>
    <mergeCell ref="B54:D54"/>
    <mergeCell ref="H54:I54"/>
    <mergeCell ref="B55:D55"/>
    <mergeCell ref="H55:I55"/>
    <mergeCell ref="B56:D56"/>
    <mergeCell ref="A57:F57"/>
    <mergeCell ref="G57:L57"/>
    <mergeCell ref="C59:E59"/>
    <mergeCell ref="G59:K59"/>
    <mergeCell ref="A65:D65"/>
    <mergeCell ref="E65:F65"/>
    <mergeCell ref="B61:D61"/>
    <mergeCell ref="H61:I61"/>
    <mergeCell ref="B62:D62"/>
    <mergeCell ref="H62:I62"/>
    <mergeCell ref="A63:F63"/>
    <mergeCell ref="G63:L63"/>
  </mergeCells>
  <phoneticPr fontId="4"/>
  <pageMargins left="0.78740157480314965" right="0.78740157480314965" top="0.59055118110236227" bottom="0.59055118110236227" header="0.51181102362204722" footer="0.51181102362204722"/>
  <pageSetup paperSize="9" scale="6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C4B7-C61E-4563-BAAB-60AC0CB7E4C8}">
  <sheetPr>
    <tabColor theme="9"/>
  </sheetPr>
  <dimension ref="A1:L26"/>
  <sheetViews>
    <sheetView zoomScaleNormal="100" workbookViewId="0">
      <selection activeCell="E10" sqref="E10"/>
    </sheetView>
  </sheetViews>
  <sheetFormatPr defaultRowHeight="13.5"/>
  <cols>
    <col min="1" max="1" width="3.5" style="2" bestFit="1" customWidth="1"/>
    <col min="2" max="3" width="7.375" style="2" customWidth="1"/>
    <col min="4" max="4" width="4.25" style="2" customWidth="1"/>
    <col min="5" max="5" width="7.75" style="2" customWidth="1"/>
    <col min="6" max="6" width="10.125" style="2" customWidth="1"/>
    <col min="7" max="7" width="14.125" style="2" customWidth="1"/>
    <col min="8" max="8" width="7.5" style="2" customWidth="1"/>
    <col min="9" max="9" width="6.125" style="2" customWidth="1"/>
    <col min="10" max="10" width="4.5" style="2" customWidth="1"/>
    <col min="11" max="11" width="13" style="2" customWidth="1"/>
    <col min="12" max="16384" width="9" style="2"/>
  </cols>
  <sheetData>
    <row r="1" spans="1:12" ht="21.75" customHeight="1">
      <c r="A1" s="359" t="s">
        <v>176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28"/>
    </row>
    <row r="2" spans="1:12" ht="21.7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2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30" customHeight="1">
      <c r="A4" s="3"/>
      <c r="B4" s="3"/>
      <c r="C4" s="3"/>
      <c r="D4" s="3"/>
      <c r="E4" s="3"/>
      <c r="F4" s="3"/>
      <c r="G4" s="3"/>
      <c r="H4" s="69" t="s">
        <v>1</v>
      </c>
      <c r="I4" s="266" t="s">
        <v>177</v>
      </c>
      <c r="J4" s="267"/>
      <c r="K4" s="268"/>
    </row>
    <row r="5" spans="1:12" ht="38.2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30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5" t="s">
        <v>4</v>
      </c>
    </row>
    <row r="7" spans="1:12" ht="30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8"/>
      <c r="K7" s="9" t="s">
        <v>10</v>
      </c>
    </row>
    <row r="8" spans="1:12" ht="37.5" customHeight="1" thickBot="1">
      <c r="A8" s="10">
        <v>25</v>
      </c>
      <c r="B8" s="70" t="s">
        <v>178</v>
      </c>
      <c r="C8" s="357" t="s">
        <v>179</v>
      </c>
      <c r="D8" s="318"/>
      <c r="E8" s="320"/>
      <c r="F8" s="55" t="s">
        <v>180</v>
      </c>
      <c r="G8" s="308" t="s">
        <v>181</v>
      </c>
      <c r="H8" s="287"/>
      <c r="I8" s="287"/>
      <c r="J8" s="288"/>
      <c r="K8" s="52" t="s">
        <v>182</v>
      </c>
    </row>
    <row r="9" spans="1:12" ht="30" customHeight="1" thickTop="1">
      <c r="A9" s="14" t="s">
        <v>5</v>
      </c>
      <c r="B9" s="309" t="s">
        <v>16</v>
      </c>
      <c r="C9" s="309"/>
      <c r="D9" s="309"/>
      <c r="E9" s="60" t="s">
        <v>17</v>
      </c>
      <c r="F9" s="17" t="s">
        <v>18</v>
      </c>
      <c r="G9" s="291"/>
      <c r="H9" s="291"/>
      <c r="I9" s="291"/>
      <c r="J9" s="291"/>
    </row>
    <row r="10" spans="1:12" ht="30" customHeight="1">
      <c r="A10" s="20">
        <v>1</v>
      </c>
      <c r="B10" s="358" t="s">
        <v>183</v>
      </c>
      <c r="C10" s="358"/>
      <c r="D10" s="358"/>
      <c r="E10" s="4"/>
      <c r="F10" s="21">
        <f>ROUNDUP(E10*1.03,-1)</f>
        <v>0</v>
      </c>
      <c r="G10" s="323"/>
      <c r="H10" s="323"/>
      <c r="I10" s="273"/>
      <c r="J10" s="273"/>
    </row>
    <row r="11" spans="1:12" ht="30" customHeight="1">
      <c r="A11" s="20">
        <v>2</v>
      </c>
      <c r="B11" s="352" t="s">
        <v>184</v>
      </c>
      <c r="C11" s="353"/>
      <c r="D11" s="354"/>
      <c r="E11" s="4"/>
      <c r="F11" s="21">
        <f t="shared" ref="F11:F22" si="0">ROUNDUP(E11*1.03,-1)</f>
        <v>0</v>
      </c>
      <c r="G11" s="323"/>
      <c r="H11" s="323"/>
      <c r="I11" s="273"/>
      <c r="J11" s="273"/>
    </row>
    <row r="12" spans="1:12" ht="30" customHeight="1">
      <c r="A12" s="20">
        <v>3</v>
      </c>
      <c r="B12" s="352" t="s">
        <v>185</v>
      </c>
      <c r="C12" s="353"/>
      <c r="D12" s="354"/>
      <c r="E12" s="4"/>
      <c r="F12" s="21">
        <f t="shared" si="0"/>
        <v>0</v>
      </c>
      <c r="G12" s="323"/>
      <c r="H12" s="323"/>
      <c r="I12" s="273"/>
      <c r="J12" s="273"/>
    </row>
    <row r="13" spans="1:12" ht="30" customHeight="1">
      <c r="A13" s="20">
        <v>4</v>
      </c>
      <c r="B13" s="352" t="s">
        <v>186</v>
      </c>
      <c r="C13" s="353"/>
      <c r="D13" s="354"/>
      <c r="E13" s="4"/>
      <c r="F13" s="21">
        <f t="shared" si="0"/>
        <v>0</v>
      </c>
      <c r="G13" s="323"/>
      <c r="H13" s="323"/>
      <c r="I13" s="273"/>
      <c r="J13" s="273"/>
    </row>
    <row r="14" spans="1:12" ht="30" customHeight="1">
      <c r="A14" s="20">
        <v>5</v>
      </c>
      <c r="B14" s="352" t="s">
        <v>187</v>
      </c>
      <c r="C14" s="353"/>
      <c r="D14" s="354"/>
      <c r="E14" s="4"/>
      <c r="F14" s="21">
        <f t="shared" si="0"/>
        <v>0</v>
      </c>
      <c r="G14" s="323"/>
      <c r="H14" s="323"/>
      <c r="I14" s="273"/>
      <c r="J14" s="273"/>
    </row>
    <row r="15" spans="1:12" ht="30" customHeight="1">
      <c r="A15" s="20">
        <v>6</v>
      </c>
      <c r="B15" s="352" t="s">
        <v>188</v>
      </c>
      <c r="C15" s="353"/>
      <c r="D15" s="354"/>
      <c r="E15" s="4"/>
      <c r="F15" s="21">
        <f t="shared" si="0"/>
        <v>0</v>
      </c>
      <c r="G15" s="323"/>
      <c r="H15" s="323"/>
      <c r="I15" s="273"/>
      <c r="J15" s="273"/>
    </row>
    <row r="16" spans="1:12" ht="30" customHeight="1">
      <c r="A16" s="20">
        <v>7</v>
      </c>
      <c r="B16" s="352" t="s">
        <v>189</v>
      </c>
      <c r="C16" s="353"/>
      <c r="D16" s="354"/>
      <c r="E16" s="4"/>
      <c r="F16" s="21">
        <f t="shared" si="0"/>
        <v>0</v>
      </c>
      <c r="G16" s="323"/>
      <c r="H16" s="323"/>
      <c r="I16" s="273"/>
      <c r="J16" s="273"/>
    </row>
    <row r="17" spans="1:11" ht="30" customHeight="1">
      <c r="A17" s="20">
        <v>8</v>
      </c>
      <c r="B17" s="352" t="s">
        <v>190</v>
      </c>
      <c r="C17" s="353"/>
      <c r="D17" s="354"/>
      <c r="E17" s="4"/>
      <c r="F17" s="21">
        <f t="shared" si="0"/>
        <v>0</v>
      </c>
      <c r="G17" s="323"/>
      <c r="H17" s="323"/>
      <c r="I17" s="273"/>
      <c r="J17" s="273"/>
    </row>
    <row r="18" spans="1:11" ht="30" customHeight="1">
      <c r="A18" s="20">
        <v>10</v>
      </c>
      <c r="B18" s="352" t="s">
        <v>191</v>
      </c>
      <c r="C18" s="353"/>
      <c r="D18" s="354"/>
      <c r="E18" s="4"/>
      <c r="F18" s="21">
        <f t="shared" si="0"/>
        <v>0</v>
      </c>
      <c r="G18" s="323"/>
      <c r="H18" s="323"/>
      <c r="I18" s="273"/>
      <c r="J18" s="273"/>
    </row>
    <row r="19" spans="1:11" ht="30" customHeight="1">
      <c r="A19" s="20">
        <v>11</v>
      </c>
      <c r="B19" s="352" t="s">
        <v>192</v>
      </c>
      <c r="C19" s="353"/>
      <c r="D19" s="354"/>
      <c r="E19" s="4"/>
      <c r="F19" s="21">
        <f t="shared" si="0"/>
        <v>0</v>
      </c>
      <c r="G19" s="273"/>
      <c r="H19" s="273"/>
      <c r="I19" s="273"/>
      <c r="J19" s="273"/>
    </row>
    <row r="20" spans="1:11" ht="30" customHeight="1">
      <c r="A20" s="20">
        <v>12</v>
      </c>
      <c r="B20" s="352" t="s">
        <v>193</v>
      </c>
      <c r="C20" s="353"/>
      <c r="D20" s="354"/>
      <c r="E20" s="4"/>
      <c r="F20" s="21">
        <f t="shared" si="0"/>
        <v>0</v>
      </c>
      <c r="G20" s="273"/>
      <c r="H20" s="273"/>
      <c r="I20" s="273"/>
      <c r="J20" s="273"/>
    </row>
    <row r="21" spans="1:11" ht="30" customHeight="1">
      <c r="A21" s="20">
        <v>13</v>
      </c>
      <c r="B21" s="352" t="s">
        <v>194</v>
      </c>
      <c r="C21" s="353"/>
      <c r="D21" s="354"/>
      <c r="E21" s="4"/>
      <c r="F21" s="21">
        <f t="shared" si="0"/>
        <v>0</v>
      </c>
      <c r="G21" s="273"/>
      <c r="H21" s="273"/>
      <c r="I21" s="273"/>
      <c r="J21" s="273"/>
    </row>
    <row r="22" spans="1:11" ht="30" customHeight="1">
      <c r="A22" s="20">
        <v>14</v>
      </c>
      <c r="B22" s="352" t="s">
        <v>195</v>
      </c>
      <c r="C22" s="353"/>
      <c r="D22" s="354"/>
      <c r="E22" s="4"/>
      <c r="F22" s="21">
        <f t="shared" si="0"/>
        <v>0</v>
      </c>
      <c r="G22" s="273"/>
      <c r="H22" s="273"/>
      <c r="I22" s="273"/>
      <c r="J22" s="273"/>
    </row>
    <row r="23" spans="1:11" ht="30" customHeight="1" thickBot="1">
      <c r="A23" s="20">
        <v>15</v>
      </c>
      <c r="B23" s="352"/>
      <c r="C23" s="353"/>
      <c r="D23" s="354"/>
      <c r="E23" s="71"/>
      <c r="F23" s="23"/>
      <c r="G23" s="273"/>
      <c r="H23" s="273"/>
      <c r="I23" s="273"/>
      <c r="J23" s="273"/>
    </row>
    <row r="24" spans="1:11" ht="30" customHeight="1">
      <c r="A24" s="266" t="s">
        <v>55</v>
      </c>
      <c r="B24" s="355"/>
      <c r="C24" s="355"/>
      <c r="D24" s="355"/>
      <c r="E24" s="356"/>
      <c r="F24" s="72">
        <f>SUM(F10:F23)</f>
        <v>0</v>
      </c>
      <c r="G24" s="73"/>
      <c r="H24" s="74"/>
      <c r="I24" s="74"/>
      <c r="J24" s="74"/>
      <c r="K24" s="74"/>
    </row>
    <row r="25" spans="1:11" ht="28.5" customHeight="1"/>
    <row r="26" spans="1:11" ht="28.5" customHeight="1"/>
  </sheetData>
  <mergeCells count="54">
    <mergeCell ref="B10:D10"/>
    <mergeCell ref="G10:H10"/>
    <mergeCell ref="I10:J10"/>
    <mergeCell ref="A1:K1"/>
    <mergeCell ref="A2:K2"/>
    <mergeCell ref="I4:K4"/>
    <mergeCell ref="A5:L5"/>
    <mergeCell ref="C7:E7"/>
    <mergeCell ref="G7:J7"/>
    <mergeCell ref="C8:E8"/>
    <mergeCell ref="G8:J8"/>
    <mergeCell ref="B9:D9"/>
    <mergeCell ref="G9:H9"/>
    <mergeCell ref="I9:J9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B14:D14"/>
    <mergeCell ref="G14:H14"/>
    <mergeCell ref="I14:J14"/>
    <mergeCell ref="B15:D15"/>
    <mergeCell ref="G15:H15"/>
    <mergeCell ref="I15:J15"/>
    <mergeCell ref="B16:D16"/>
    <mergeCell ref="G16:H16"/>
    <mergeCell ref="I16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  <mergeCell ref="B23:D23"/>
    <mergeCell ref="G23:H23"/>
    <mergeCell ref="I23:J23"/>
    <mergeCell ref="A24:E24"/>
    <mergeCell ref="B21:D21"/>
    <mergeCell ref="G21:H21"/>
    <mergeCell ref="I21:J21"/>
    <mergeCell ref="B22:D22"/>
    <mergeCell ref="G22:H22"/>
    <mergeCell ref="I22:J22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B5F5-0730-4EBC-B608-653DC6D8FC68}">
  <sheetPr>
    <tabColor indexed="52"/>
  </sheetPr>
  <dimension ref="A1:P42"/>
  <sheetViews>
    <sheetView tabSelected="1" zoomScaleNormal="100" workbookViewId="0">
      <selection activeCell="L11" sqref="L11"/>
    </sheetView>
  </sheetViews>
  <sheetFormatPr defaultColWidth="9" defaultRowHeight="13.5"/>
  <cols>
    <col min="1" max="1" width="3.375" style="2" customWidth="1"/>
    <col min="2" max="4" width="6.75" style="2" customWidth="1"/>
    <col min="5" max="5" width="6.25" style="2" customWidth="1"/>
    <col min="6" max="6" width="12.5" style="2" customWidth="1"/>
    <col min="7" max="7" width="3.375" style="2" customWidth="1"/>
    <col min="8" max="10" width="6.375" style="2" customWidth="1"/>
    <col min="11" max="11" width="5" style="2" customWidth="1"/>
    <col min="12" max="12" width="13.875" style="2" customWidth="1"/>
    <col min="13" max="16384" width="9" style="2"/>
  </cols>
  <sheetData>
    <row r="1" spans="1:16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/>
      <c r="P1"/>
    </row>
    <row r="2" spans="1:16" ht="17.25" customHeight="1">
      <c r="A2" s="373" t="s">
        <v>196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/>
      <c r="P2"/>
    </row>
    <row r="3" spans="1:16" ht="21.75" customHeight="1">
      <c r="A3" s="3"/>
      <c r="B3" s="3"/>
      <c r="C3" s="3"/>
      <c r="D3" s="3"/>
      <c r="E3" s="3"/>
      <c r="F3" s="3"/>
      <c r="G3" s="3"/>
      <c r="H3" s="360" t="s">
        <v>197</v>
      </c>
      <c r="I3" s="360"/>
      <c r="J3" s="360" t="s">
        <v>198</v>
      </c>
      <c r="K3" s="360"/>
      <c r="L3" s="360"/>
      <c r="M3"/>
      <c r="P3"/>
    </row>
    <row r="4" spans="1:16" ht="38.25" customHeight="1">
      <c r="A4" s="325" t="s">
        <v>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/>
      <c r="P4"/>
    </row>
    <row r="5" spans="1:16" ht="15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5" t="s">
        <v>199</v>
      </c>
      <c r="M5"/>
    </row>
    <row r="6" spans="1:16" ht="21" customHeight="1" thickTop="1">
      <c r="A6" s="75" t="s">
        <v>200</v>
      </c>
      <c r="B6" s="76" t="s">
        <v>201</v>
      </c>
      <c r="C6" s="371" t="s">
        <v>202</v>
      </c>
      <c r="D6" s="371"/>
      <c r="E6" s="371"/>
      <c r="F6" s="77" t="s">
        <v>203</v>
      </c>
      <c r="G6" s="371" t="s">
        <v>204</v>
      </c>
      <c r="H6" s="371"/>
      <c r="I6" s="371"/>
      <c r="J6" s="371"/>
      <c r="K6" s="371"/>
      <c r="L6" s="78" t="s">
        <v>205</v>
      </c>
      <c r="M6"/>
    </row>
    <row r="7" spans="1:16" ht="21" customHeight="1" thickBot="1">
      <c r="A7" s="79">
        <v>26</v>
      </c>
      <c r="B7" s="80" t="s">
        <v>206</v>
      </c>
      <c r="C7" s="366" t="s">
        <v>207</v>
      </c>
      <c r="D7" s="366"/>
      <c r="E7" s="366"/>
      <c r="F7" s="81" t="s">
        <v>208</v>
      </c>
      <c r="G7" s="372" t="s">
        <v>209</v>
      </c>
      <c r="H7" s="372"/>
      <c r="I7" s="372"/>
      <c r="J7" s="372"/>
      <c r="K7" s="372"/>
      <c r="L7" s="82" t="s">
        <v>210</v>
      </c>
      <c r="M7"/>
    </row>
    <row r="8" spans="1:16" ht="21" customHeight="1" thickTop="1">
      <c r="A8" s="83" t="s">
        <v>200</v>
      </c>
      <c r="B8" s="368" t="s">
        <v>211</v>
      </c>
      <c r="C8" s="368"/>
      <c r="D8" s="368"/>
      <c r="E8" s="60" t="s">
        <v>17</v>
      </c>
      <c r="F8" s="84" t="s">
        <v>212</v>
      </c>
      <c r="G8" s="28"/>
      <c r="H8" s="273"/>
      <c r="I8" s="273"/>
      <c r="K8"/>
      <c r="L8"/>
      <c r="M8"/>
    </row>
    <row r="9" spans="1:16" ht="21" customHeight="1">
      <c r="A9" s="85">
        <v>1</v>
      </c>
      <c r="B9" s="369" t="s">
        <v>213</v>
      </c>
      <c r="C9" s="369"/>
      <c r="D9" s="369"/>
      <c r="E9" s="86"/>
      <c r="F9" s="87">
        <f>ROUNDUP(E9*1.03,-1)</f>
        <v>0</v>
      </c>
      <c r="G9" s="22"/>
      <c r="H9" s="273"/>
      <c r="I9" s="273"/>
      <c r="J9"/>
      <c r="K9"/>
      <c r="L9"/>
      <c r="M9"/>
    </row>
    <row r="10" spans="1:16" ht="21" customHeight="1">
      <c r="A10" s="85">
        <v>2</v>
      </c>
      <c r="B10" s="369" t="s">
        <v>214</v>
      </c>
      <c r="C10" s="369"/>
      <c r="D10" s="369"/>
      <c r="E10" s="86"/>
      <c r="F10" s="87">
        <f>ROUNDUP(E10*1.03,-1)</f>
        <v>0</v>
      </c>
      <c r="G10" s="22"/>
      <c r="H10" s="273"/>
      <c r="I10" s="273"/>
      <c r="J10"/>
      <c r="K10"/>
      <c r="L10"/>
      <c r="M10"/>
    </row>
    <row r="11" spans="1:16" ht="21" customHeight="1" thickBot="1">
      <c r="A11" s="85">
        <v>3</v>
      </c>
      <c r="B11" s="369" t="s">
        <v>207</v>
      </c>
      <c r="C11" s="369"/>
      <c r="D11" s="369"/>
      <c r="E11" s="86"/>
      <c r="F11" s="88">
        <f>ROUNDUP(E11*1.03,-1)</f>
        <v>0</v>
      </c>
      <c r="G11" s="89"/>
      <c r="J11"/>
      <c r="K11"/>
      <c r="L11"/>
      <c r="M11"/>
    </row>
    <row r="12" spans="1:16" ht="21" customHeight="1">
      <c r="A12" s="364">
        <f>SUM(F9:F11)</f>
        <v>0</v>
      </c>
      <c r="B12" s="364"/>
      <c r="C12" s="364"/>
      <c r="D12" s="364"/>
      <c r="E12" s="364"/>
      <c r="F12" s="364"/>
      <c r="G12" s="365"/>
      <c r="H12" s="365"/>
      <c r="I12" s="365"/>
      <c r="J12" s="365"/>
      <c r="K12" s="365"/>
      <c r="L12" s="365"/>
      <c r="M12"/>
    </row>
    <row r="13" spans="1:16" ht="11.25" customHeight="1" thickBot="1">
      <c r="E13" s="90"/>
      <c r="F13" s="90"/>
      <c r="K13" s="91"/>
      <c r="L13" s="91"/>
    </row>
    <row r="14" spans="1:16" ht="21" customHeight="1" thickTop="1">
      <c r="A14" s="75" t="s">
        <v>200</v>
      </c>
      <c r="B14" s="76" t="s">
        <v>201</v>
      </c>
      <c r="C14" s="371" t="s">
        <v>202</v>
      </c>
      <c r="D14" s="371"/>
      <c r="E14" s="371"/>
      <c r="F14" s="77" t="s">
        <v>203</v>
      </c>
      <c r="G14" s="371" t="s">
        <v>204</v>
      </c>
      <c r="H14" s="371"/>
      <c r="I14" s="371"/>
      <c r="J14" s="371"/>
      <c r="K14" s="371"/>
      <c r="L14" s="78" t="s">
        <v>205</v>
      </c>
    </row>
    <row r="15" spans="1:16" ht="21" customHeight="1" thickBot="1">
      <c r="A15" s="79">
        <v>27</v>
      </c>
      <c r="B15" s="80" t="s">
        <v>206</v>
      </c>
      <c r="C15" s="366" t="s">
        <v>215</v>
      </c>
      <c r="D15" s="366"/>
      <c r="E15" s="366"/>
      <c r="F15" s="81" t="s">
        <v>216</v>
      </c>
      <c r="G15" s="372" t="s">
        <v>217</v>
      </c>
      <c r="H15" s="372"/>
      <c r="I15" s="372"/>
      <c r="J15" s="372"/>
      <c r="K15" s="372"/>
      <c r="L15" s="82" t="s">
        <v>218</v>
      </c>
    </row>
    <row r="16" spans="1:16" ht="21" customHeight="1" thickTop="1">
      <c r="A16" s="83" t="s">
        <v>200</v>
      </c>
      <c r="B16" s="368" t="s">
        <v>211</v>
      </c>
      <c r="C16" s="368"/>
      <c r="D16" s="368"/>
      <c r="E16" s="60" t="s">
        <v>17</v>
      </c>
      <c r="F16" s="84" t="s">
        <v>212</v>
      </c>
      <c r="G16" s="28"/>
      <c r="H16" s="273"/>
      <c r="I16" s="273"/>
      <c r="J16"/>
      <c r="K16"/>
      <c r="L16"/>
    </row>
    <row r="17" spans="1:12" ht="21" customHeight="1">
      <c r="A17" s="85">
        <v>1</v>
      </c>
      <c r="B17" s="369" t="s">
        <v>219</v>
      </c>
      <c r="C17" s="369"/>
      <c r="D17" s="369"/>
      <c r="E17" s="86"/>
      <c r="F17" s="87">
        <f>ROUNDUP(E17*1.03,-1)</f>
        <v>0</v>
      </c>
      <c r="G17" s="22"/>
      <c r="H17" s="273"/>
      <c r="I17" s="273"/>
      <c r="J17"/>
      <c r="K17"/>
      <c r="L17"/>
    </row>
    <row r="18" spans="1:12" ht="21" customHeight="1">
      <c r="A18" s="85">
        <v>2</v>
      </c>
      <c r="B18" s="369" t="s">
        <v>220</v>
      </c>
      <c r="C18" s="369"/>
      <c r="D18" s="369"/>
      <c r="E18" s="86"/>
      <c r="F18" s="87">
        <f>ROUNDUP(E18*1.03,-1)</f>
        <v>0</v>
      </c>
      <c r="G18" s="28"/>
      <c r="H18" s="273"/>
      <c r="I18" s="273"/>
      <c r="J18"/>
      <c r="K18"/>
      <c r="L18"/>
    </row>
    <row r="19" spans="1:12" ht="21" customHeight="1" thickBot="1">
      <c r="A19" s="85">
        <v>3</v>
      </c>
      <c r="B19" s="369" t="s">
        <v>215</v>
      </c>
      <c r="C19" s="369"/>
      <c r="D19" s="369"/>
      <c r="E19" s="86"/>
      <c r="F19" s="88">
        <f>ROUNDUP(E19*1.03,-1)</f>
        <v>0</v>
      </c>
      <c r="G19" s="1"/>
      <c r="J19"/>
      <c r="K19"/>
      <c r="L19"/>
    </row>
    <row r="20" spans="1:12" ht="21" customHeight="1">
      <c r="A20" s="364">
        <f>SUM(F17:F19)</f>
        <v>0</v>
      </c>
      <c r="B20" s="364"/>
      <c r="C20" s="364"/>
      <c r="D20" s="364"/>
      <c r="E20" s="364"/>
      <c r="F20" s="364"/>
      <c r="G20" s="365"/>
      <c r="H20" s="365"/>
      <c r="I20" s="365"/>
      <c r="J20" s="365"/>
      <c r="K20" s="365"/>
      <c r="L20" s="365"/>
    </row>
    <row r="21" spans="1:12" ht="6.75" customHeight="1" thickBot="1">
      <c r="E21" s="90"/>
      <c r="F21" s="90"/>
      <c r="K21" s="90"/>
      <c r="L21" s="90"/>
    </row>
    <row r="22" spans="1:12" ht="21" customHeight="1" thickTop="1">
      <c r="A22" s="75" t="s">
        <v>200</v>
      </c>
      <c r="B22" s="76" t="s">
        <v>201</v>
      </c>
      <c r="C22" s="371" t="s">
        <v>202</v>
      </c>
      <c r="D22" s="371"/>
      <c r="E22" s="371"/>
      <c r="F22" s="77" t="s">
        <v>203</v>
      </c>
      <c r="G22" s="371" t="s">
        <v>204</v>
      </c>
      <c r="H22" s="371"/>
      <c r="I22" s="371"/>
      <c r="J22" s="371"/>
      <c r="K22" s="371"/>
      <c r="L22" s="78" t="s">
        <v>205</v>
      </c>
    </row>
    <row r="23" spans="1:12" ht="21" customHeight="1" thickBot="1">
      <c r="A23" s="79">
        <v>28</v>
      </c>
      <c r="B23" s="80" t="s">
        <v>206</v>
      </c>
      <c r="C23" s="366" t="s">
        <v>221</v>
      </c>
      <c r="D23" s="366"/>
      <c r="E23" s="366"/>
      <c r="F23" s="81" t="s">
        <v>222</v>
      </c>
      <c r="G23" s="367" t="s">
        <v>223</v>
      </c>
      <c r="H23" s="367"/>
      <c r="I23" s="367"/>
      <c r="J23" s="367"/>
      <c r="K23" s="367"/>
      <c r="L23" s="82" t="s">
        <v>224</v>
      </c>
    </row>
    <row r="24" spans="1:12" ht="21" customHeight="1" thickTop="1">
      <c r="A24" s="83" t="s">
        <v>200</v>
      </c>
      <c r="B24" s="368" t="s">
        <v>211</v>
      </c>
      <c r="C24" s="368"/>
      <c r="D24" s="368"/>
      <c r="E24" s="60" t="s">
        <v>17</v>
      </c>
      <c r="F24" s="92" t="s">
        <v>212</v>
      </c>
      <c r="G24" s="28"/>
      <c r="H24" s="273"/>
      <c r="I24" s="273"/>
      <c r="J24"/>
      <c r="K24"/>
      <c r="L24"/>
    </row>
    <row r="25" spans="1:12" ht="21" customHeight="1">
      <c r="A25" s="85">
        <v>1</v>
      </c>
      <c r="B25" s="369" t="s">
        <v>225</v>
      </c>
      <c r="C25" s="369"/>
      <c r="D25" s="369"/>
      <c r="E25" s="86"/>
      <c r="F25" s="87">
        <f>ROUNDUP(E25*1.03,-1)</f>
        <v>0</v>
      </c>
      <c r="G25" s="28"/>
      <c r="H25" s="273"/>
      <c r="I25" s="273"/>
      <c r="J25"/>
      <c r="K25"/>
      <c r="L25"/>
    </row>
    <row r="26" spans="1:12" ht="21" customHeight="1">
      <c r="A26" s="85">
        <v>2</v>
      </c>
      <c r="B26" s="369" t="s">
        <v>226</v>
      </c>
      <c r="C26" s="369"/>
      <c r="D26" s="369"/>
      <c r="E26" s="86"/>
      <c r="F26" s="87">
        <f>ROUNDUP(E26*1.03,-1)</f>
        <v>0</v>
      </c>
      <c r="G26" s="28"/>
      <c r="H26" s="273"/>
      <c r="I26" s="273"/>
      <c r="J26"/>
      <c r="K26"/>
      <c r="L26"/>
    </row>
    <row r="27" spans="1:12" ht="21" customHeight="1" thickBot="1">
      <c r="A27" s="85">
        <v>3</v>
      </c>
      <c r="B27" s="363" t="s">
        <v>221</v>
      </c>
      <c r="C27" s="363"/>
      <c r="D27" s="363"/>
      <c r="E27" s="86"/>
      <c r="F27" s="88">
        <f>ROUNDUP(E27*1.03,-1)</f>
        <v>0</v>
      </c>
      <c r="G27" s="1"/>
      <c r="J27"/>
      <c r="K27"/>
      <c r="L27"/>
    </row>
    <row r="28" spans="1:12" ht="21" customHeight="1">
      <c r="A28" s="370">
        <f>SUM(F25:F27)</f>
        <v>0</v>
      </c>
      <c r="B28" s="370"/>
      <c r="C28" s="370"/>
      <c r="D28" s="370"/>
      <c r="E28" s="370"/>
      <c r="F28" s="370"/>
      <c r="G28" s="365"/>
      <c r="H28" s="365"/>
      <c r="I28" s="365"/>
      <c r="J28" s="365"/>
      <c r="K28" s="365"/>
      <c r="L28" s="365"/>
    </row>
    <row r="29" spans="1:12" ht="7.5" customHeight="1" thickBot="1">
      <c r="A29" s="93"/>
      <c r="B29" s="93"/>
      <c r="C29" s="93"/>
      <c r="D29" s="93"/>
      <c r="E29" s="94"/>
      <c r="F29" s="94"/>
      <c r="G29" s="95"/>
      <c r="H29" s="95"/>
      <c r="I29" s="95"/>
      <c r="J29" s="95"/>
      <c r="K29" s="91"/>
      <c r="L29" s="91"/>
    </row>
    <row r="30" spans="1:12" ht="21" customHeight="1" thickTop="1">
      <c r="A30" s="75" t="s">
        <v>200</v>
      </c>
      <c r="B30" s="76" t="s">
        <v>201</v>
      </c>
      <c r="C30" s="371" t="s">
        <v>202</v>
      </c>
      <c r="D30" s="371"/>
      <c r="E30" s="371"/>
      <c r="F30" s="77" t="s">
        <v>203</v>
      </c>
      <c r="G30" s="371" t="s">
        <v>204</v>
      </c>
      <c r="H30" s="371"/>
      <c r="I30" s="371"/>
      <c r="J30" s="371"/>
      <c r="K30" s="371"/>
      <c r="L30" s="78" t="s">
        <v>205</v>
      </c>
    </row>
    <row r="31" spans="1:12" ht="21" customHeight="1" thickBot="1">
      <c r="A31" s="79">
        <v>29</v>
      </c>
      <c r="B31" s="80" t="s">
        <v>206</v>
      </c>
      <c r="C31" s="366" t="s">
        <v>227</v>
      </c>
      <c r="D31" s="366"/>
      <c r="E31" s="366"/>
      <c r="F31" s="81" t="s">
        <v>228</v>
      </c>
      <c r="G31" s="367" t="s">
        <v>229</v>
      </c>
      <c r="H31" s="367"/>
      <c r="I31" s="367"/>
      <c r="J31" s="367"/>
      <c r="K31" s="367"/>
      <c r="L31" s="82" t="s">
        <v>230</v>
      </c>
    </row>
    <row r="32" spans="1:12" ht="21" customHeight="1" thickTop="1">
      <c r="A32" s="83" t="s">
        <v>200</v>
      </c>
      <c r="B32" s="368" t="s">
        <v>211</v>
      </c>
      <c r="C32" s="368"/>
      <c r="D32" s="368"/>
      <c r="E32" s="60" t="s">
        <v>17</v>
      </c>
      <c r="F32" s="84" t="s">
        <v>212</v>
      </c>
      <c r="G32" s="28"/>
      <c r="H32" s="273"/>
      <c r="I32" s="273"/>
      <c r="J32"/>
      <c r="K32"/>
      <c r="L32"/>
    </row>
    <row r="33" spans="1:12" ht="21" customHeight="1">
      <c r="A33" s="85">
        <v>1</v>
      </c>
      <c r="B33" s="362" t="s">
        <v>231</v>
      </c>
      <c r="C33" s="362"/>
      <c r="D33" s="362"/>
      <c r="E33" s="86"/>
      <c r="F33" s="87">
        <f>ROUNDUP(E33*1.03,-1)</f>
        <v>0</v>
      </c>
      <c r="G33" s="28"/>
      <c r="H33" s="273"/>
      <c r="I33" s="273"/>
      <c r="J33"/>
      <c r="K33"/>
      <c r="L33"/>
    </row>
    <row r="34" spans="1:12" ht="21" customHeight="1">
      <c r="A34" s="85">
        <v>2</v>
      </c>
      <c r="B34" s="362" t="s">
        <v>232</v>
      </c>
      <c r="C34" s="362"/>
      <c r="D34" s="362"/>
      <c r="E34" s="86"/>
      <c r="F34" s="87">
        <f>ROUNDUP(E34*1.03,-1)</f>
        <v>0</v>
      </c>
      <c r="G34" s="28"/>
      <c r="H34" s="273"/>
      <c r="I34" s="273"/>
      <c r="J34"/>
      <c r="K34"/>
      <c r="L34"/>
    </row>
    <row r="35" spans="1:12" ht="21" customHeight="1">
      <c r="A35" s="85">
        <v>3</v>
      </c>
      <c r="B35" s="363" t="s">
        <v>233</v>
      </c>
      <c r="C35" s="363"/>
      <c r="D35" s="363"/>
      <c r="E35" s="86"/>
      <c r="F35" s="87">
        <f>ROUNDUP(E35*1.03,-1)</f>
        <v>0</v>
      </c>
      <c r="G35" s="1"/>
      <c r="J35"/>
      <c r="K35"/>
      <c r="L35"/>
    </row>
    <row r="36" spans="1:12" ht="21" customHeight="1" thickBot="1">
      <c r="A36" s="85">
        <v>4</v>
      </c>
      <c r="B36" s="363" t="s">
        <v>227</v>
      </c>
      <c r="C36" s="363"/>
      <c r="D36" s="363"/>
      <c r="E36" s="86"/>
      <c r="F36" s="88">
        <f>ROUNDUP(E36*1.03,-1)</f>
        <v>0</v>
      </c>
      <c r="G36" s="1"/>
      <c r="J36"/>
      <c r="K36"/>
      <c r="L36"/>
    </row>
    <row r="37" spans="1:12" ht="21" customHeight="1">
      <c r="A37" s="364">
        <f>SUM(F33:F36)</f>
        <v>0</v>
      </c>
      <c r="B37" s="364"/>
      <c r="C37" s="364"/>
      <c r="D37" s="364"/>
      <c r="E37" s="364"/>
      <c r="F37" s="364"/>
      <c r="G37" s="365"/>
      <c r="H37" s="365"/>
      <c r="I37" s="365"/>
      <c r="J37" s="365"/>
      <c r="K37" s="365"/>
      <c r="L37" s="365"/>
    </row>
    <row r="38" spans="1:12" ht="7.5" customHeight="1">
      <c r="E38" s="90"/>
      <c r="F38" s="90"/>
      <c r="K38" s="90"/>
      <c r="L38" s="90"/>
    </row>
    <row r="39" spans="1:12" ht="21" customHeight="1">
      <c r="A39" s="360" t="s">
        <v>234</v>
      </c>
      <c r="B39" s="360"/>
      <c r="C39" s="360"/>
      <c r="D39" s="360"/>
      <c r="E39" s="361">
        <f>SUM(A37,A28,A20,A12)</f>
        <v>0</v>
      </c>
      <c r="F39" s="361"/>
    </row>
    <row r="42" spans="1:12" ht="12.75" customHeight="1"/>
  </sheetData>
  <sheetProtection selectLockedCells="1" selectUnlockedCells="1"/>
  <mergeCells count="60">
    <mergeCell ref="C6:E6"/>
    <mergeCell ref="G6:K6"/>
    <mergeCell ref="A1:L1"/>
    <mergeCell ref="A2:L2"/>
    <mergeCell ref="H3:I3"/>
    <mergeCell ref="J3:L3"/>
    <mergeCell ref="A4:L4"/>
    <mergeCell ref="C14:E14"/>
    <mergeCell ref="G14:K14"/>
    <mergeCell ref="C7:E7"/>
    <mergeCell ref="G7:K7"/>
    <mergeCell ref="B8:D8"/>
    <mergeCell ref="H8:I8"/>
    <mergeCell ref="B9:D9"/>
    <mergeCell ref="H9:I9"/>
    <mergeCell ref="B10:D10"/>
    <mergeCell ref="H10:I10"/>
    <mergeCell ref="B11:D11"/>
    <mergeCell ref="A12:F12"/>
    <mergeCell ref="G12:L12"/>
    <mergeCell ref="C22:E22"/>
    <mergeCell ref="G22:K22"/>
    <mergeCell ref="C15:E15"/>
    <mergeCell ref="G15:K15"/>
    <mergeCell ref="B16:D16"/>
    <mergeCell ref="H16:I16"/>
    <mergeCell ref="B17:D17"/>
    <mergeCell ref="H17:I17"/>
    <mergeCell ref="B18:D18"/>
    <mergeCell ref="H18:I18"/>
    <mergeCell ref="B19:D19"/>
    <mergeCell ref="A20:F20"/>
    <mergeCell ref="G20:L20"/>
    <mergeCell ref="C30:E30"/>
    <mergeCell ref="G30:K30"/>
    <mergeCell ref="C23:E23"/>
    <mergeCell ref="G23:K23"/>
    <mergeCell ref="B24:D24"/>
    <mergeCell ref="H24:I24"/>
    <mergeCell ref="B25:D25"/>
    <mergeCell ref="H25:I25"/>
    <mergeCell ref="B26:D26"/>
    <mergeCell ref="H26:I26"/>
    <mergeCell ref="B27:D27"/>
    <mergeCell ref="A28:F28"/>
    <mergeCell ref="G28:L28"/>
    <mergeCell ref="C31:E31"/>
    <mergeCell ref="G31:K31"/>
    <mergeCell ref="B32:D32"/>
    <mergeCell ref="H32:I32"/>
    <mergeCell ref="B33:D33"/>
    <mergeCell ref="H33:I33"/>
    <mergeCell ref="A39:D39"/>
    <mergeCell ref="E39:F39"/>
    <mergeCell ref="B34:D34"/>
    <mergeCell ref="H34:I34"/>
    <mergeCell ref="B35:D35"/>
    <mergeCell ref="B36:D36"/>
    <mergeCell ref="A37:F37"/>
    <mergeCell ref="G37:L37"/>
  </mergeCells>
  <phoneticPr fontId="4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9DF9-A247-4469-81CB-92D7C84B771B}">
  <sheetPr>
    <tabColor indexed="52"/>
  </sheetPr>
  <dimension ref="A1:Q41"/>
  <sheetViews>
    <sheetView zoomScaleNormal="100" workbookViewId="0">
      <selection activeCell="E9" sqref="E9"/>
    </sheetView>
  </sheetViews>
  <sheetFormatPr defaultColWidth="9" defaultRowHeight="13.5"/>
  <cols>
    <col min="1" max="1" width="3.375" style="2" customWidth="1"/>
    <col min="2" max="4" width="6.75" style="2" customWidth="1"/>
    <col min="5" max="5" width="6.25" style="2" customWidth="1"/>
    <col min="6" max="6" width="12.5" style="2" customWidth="1"/>
    <col min="7" max="7" width="3.375" style="2" customWidth="1"/>
    <col min="8" max="10" width="6.375" style="2" customWidth="1"/>
    <col min="11" max="11" width="5" style="2" customWidth="1"/>
    <col min="12" max="12" width="13.875" style="2" customWidth="1"/>
    <col min="13" max="16384" width="9" style="2"/>
  </cols>
  <sheetData>
    <row r="1" spans="1:17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/>
      <c r="O1"/>
      <c r="P1"/>
      <c r="Q1"/>
    </row>
    <row r="2" spans="1:17" ht="17.25" customHeight="1">
      <c r="A2" s="373" t="s">
        <v>196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/>
      <c r="O2"/>
      <c r="P2"/>
      <c r="Q2"/>
    </row>
    <row r="3" spans="1:17" ht="21.75" customHeight="1">
      <c r="A3" s="3"/>
      <c r="B3" s="3"/>
      <c r="C3" s="3"/>
      <c r="D3" s="3"/>
      <c r="E3" s="3"/>
      <c r="F3" s="3"/>
      <c r="G3" s="3"/>
      <c r="H3" s="360" t="s">
        <v>197</v>
      </c>
      <c r="I3" s="360"/>
      <c r="J3" s="360" t="s">
        <v>198</v>
      </c>
      <c r="K3" s="360"/>
      <c r="L3" s="360"/>
      <c r="M3"/>
      <c r="O3"/>
      <c r="P3"/>
      <c r="Q3"/>
    </row>
    <row r="4" spans="1:17" ht="38.25" customHeight="1">
      <c r="A4" s="325" t="s">
        <v>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/>
      <c r="O4"/>
      <c r="P4"/>
      <c r="Q4"/>
    </row>
    <row r="5" spans="1:17" ht="15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5" t="s">
        <v>235</v>
      </c>
      <c r="M5"/>
      <c r="O5"/>
      <c r="P5"/>
      <c r="Q5"/>
    </row>
    <row r="6" spans="1:17" ht="21" customHeight="1" thickTop="1">
      <c r="A6" s="75" t="s">
        <v>200</v>
      </c>
      <c r="B6" s="76" t="s">
        <v>201</v>
      </c>
      <c r="C6" s="371" t="s">
        <v>202</v>
      </c>
      <c r="D6" s="371"/>
      <c r="E6" s="371"/>
      <c r="F6" s="77" t="s">
        <v>203</v>
      </c>
      <c r="G6" s="371" t="s">
        <v>204</v>
      </c>
      <c r="H6" s="371"/>
      <c r="I6" s="371"/>
      <c r="J6" s="371"/>
      <c r="K6" s="371"/>
      <c r="L6" s="78" t="s">
        <v>205</v>
      </c>
      <c r="M6"/>
    </row>
    <row r="7" spans="1:17" ht="21" customHeight="1" thickBot="1">
      <c r="A7" s="79">
        <v>30</v>
      </c>
      <c r="B7" s="96" t="s">
        <v>206</v>
      </c>
      <c r="C7" s="407" t="s">
        <v>236</v>
      </c>
      <c r="D7" s="408"/>
      <c r="E7" s="409"/>
      <c r="F7" s="2" t="s">
        <v>237</v>
      </c>
      <c r="G7" s="404" t="s">
        <v>238</v>
      </c>
      <c r="H7" s="405"/>
      <c r="I7" s="405"/>
      <c r="J7" s="405"/>
      <c r="K7" s="406"/>
      <c r="L7" s="82" t="s">
        <v>239</v>
      </c>
      <c r="M7"/>
    </row>
    <row r="8" spans="1:17" ht="21" customHeight="1" thickTop="1">
      <c r="A8" s="83" t="s">
        <v>200</v>
      </c>
      <c r="B8" s="395" t="s">
        <v>211</v>
      </c>
      <c r="C8" s="396"/>
      <c r="D8" s="397"/>
      <c r="E8" s="60" t="s">
        <v>17</v>
      </c>
      <c r="F8" s="84" t="s">
        <v>212</v>
      </c>
      <c r="G8" s="28"/>
      <c r="H8" s="291"/>
      <c r="I8" s="291"/>
      <c r="K8"/>
      <c r="L8"/>
      <c r="M8"/>
    </row>
    <row r="9" spans="1:17" ht="21" customHeight="1">
      <c r="A9" s="85">
        <v>1</v>
      </c>
      <c r="B9" s="379" t="s">
        <v>240</v>
      </c>
      <c r="C9" s="380"/>
      <c r="D9" s="381"/>
      <c r="E9" s="86"/>
      <c r="F9" s="87">
        <f>ROUNDUP(E9*1.03,-1)</f>
        <v>0</v>
      </c>
      <c r="G9" s="22"/>
      <c r="H9" s="273"/>
      <c r="I9" s="273"/>
      <c r="J9"/>
      <c r="K9"/>
      <c r="L9"/>
      <c r="M9"/>
    </row>
    <row r="10" spans="1:17" ht="21" customHeight="1">
      <c r="A10" s="85">
        <v>2</v>
      </c>
      <c r="B10" s="379" t="s">
        <v>241</v>
      </c>
      <c r="C10" s="380"/>
      <c r="D10" s="381"/>
      <c r="E10" s="86"/>
      <c r="F10" s="87">
        <f>ROUNDUP(E10*1.03,-1)</f>
        <v>0</v>
      </c>
      <c r="G10" s="22"/>
      <c r="H10" s="273"/>
      <c r="I10" s="273"/>
      <c r="J10"/>
      <c r="K10"/>
      <c r="L10"/>
      <c r="M10"/>
    </row>
    <row r="11" spans="1:17" ht="21" customHeight="1" thickBot="1">
      <c r="A11" s="85">
        <v>3</v>
      </c>
      <c r="B11" s="379" t="s">
        <v>236</v>
      </c>
      <c r="C11" s="380"/>
      <c r="D11" s="381"/>
      <c r="E11" s="86"/>
      <c r="F11" s="88">
        <f>ROUNDUP(E11*1.03,-1)</f>
        <v>0</v>
      </c>
      <c r="G11" s="89"/>
      <c r="J11"/>
      <c r="K11"/>
      <c r="L11"/>
      <c r="M11"/>
    </row>
    <row r="12" spans="1:17" ht="21" customHeight="1">
      <c r="A12" s="401">
        <f>SUM(F9:F11)</f>
        <v>0</v>
      </c>
      <c r="B12" s="402"/>
      <c r="C12" s="402"/>
      <c r="D12" s="402"/>
      <c r="E12" s="402"/>
      <c r="F12" s="403"/>
      <c r="G12" s="365"/>
      <c r="H12" s="385"/>
      <c r="I12" s="385"/>
      <c r="J12" s="385"/>
      <c r="K12" s="385"/>
      <c r="L12" s="385"/>
      <c r="M12"/>
    </row>
    <row r="13" spans="1:17" ht="11.25" customHeight="1" thickBot="1">
      <c r="E13" s="90"/>
      <c r="F13" s="90"/>
      <c r="K13" s="91"/>
      <c r="L13" s="91"/>
    </row>
    <row r="14" spans="1:17" ht="21" customHeight="1" thickTop="1">
      <c r="A14" s="75" t="s">
        <v>200</v>
      </c>
      <c r="B14" s="76" t="s">
        <v>201</v>
      </c>
      <c r="C14" s="386" t="s">
        <v>202</v>
      </c>
      <c r="D14" s="387"/>
      <c r="E14" s="388"/>
      <c r="F14" s="77" t="s">
        <v>203</v>
      </c>
      <c r="G14" s="386" t="s">
        <v>204</v>
      </c>
      <c r="H14" s="387"/>
      <c r="I14" s="387"/>
      <c r="J14" s="387"/>
      <c r="K14" s="388"/>
      <c r="L14" s="78" t="s">
        <v>205</v>
      </c>
    </row>
    <row r="15" spans="1:17" ht="21" customHeight="1" thickBot="1">
      <c r="A15" s="79">
        <v>31</v>
      </c>
      <c r="B15" s="80" t="s">
        <v>206</v>
      </c>
      <c r="C15" s="389" t="s">
        <v>242</v>
      </c>
      <c r="D15" s="390"/>
      <c r="E15" s="391"/>
      <c r="F15" s="81" t="s">
        <v>243</v>
      </c>
      <c r="G15" s="404" t="s">
        <v>244</v>
      </c>
      <c r="H15" s="405"/>
      <c r="I15" s="405"/>
      <c r="J15" s="405"/>
      <c r="K15" s="406"/>
      <c r="L15" s="82" t="s">
        <v>245</v>
      </c>
    </row>
    <row r="16" spans="1:17" ht="21" customHeight="1" thickTop="1">
      <c r="A16" s="83" t="s">
        <v>200</v>
      </c>
      <c r="B16" s="395" t="s">
        <v>211</v>
      </c>
      <c r="C16" s="396"/>
      <c r="D16" s="397"/>
      <c r="E16" s="60" t="s">
        <v>17</v>
      </c>
      <c r="F16" s="84" t="s">
        <v>212</v>
      </c>
      <c r="G16" s="28"/>
      <c r="H16" s="291"/>
      <c r="I16" s="291"/>
      <c r="J16"/>
      <c r="K16"/>
      <c r="L16"/>
    </row>
    <row r="17" spans="1:12" ht="21" customHeight="1">
      <c r="A17" s="85">
        <v>1</v>
      </c>
      <c r="B17" s="379" t="s">
        <v>246</v>
      </c>
      <c r="C17" s="380"/>
      <c r="D17" s="381"/>
      <c r="E17" s="86"/>
      <c r="F17" s="87">
        <f>ROUNDUP(E17*1.03,-1)</f>
        <v>0</v>
      </c>
      <c r="G17" s="22"/>
      <c r="H17" s="273"/>
      <c r="I17" s="273"/>
      <c r="J17"/>
      <c r="K17"/>
      <c r="L17"/>
    </row>
    <row r="18" spans="1:12" ht="21" customHeight="1">
      <c r="A18" s="85">
        <v>2</v>
      </c>
      <c r="B18" s="379" t="s">
        <v>247</v>
      </c>
      <c r="C18" s="380"/>
      <c r="D18" s="381"/>
      <c r="E18" s="86"/>
      <c r="F18" s="87">
        <f>ROUNDUP(E18*1.03,-1)</f>
        <v>0</v>
      </c>
      <c r="G18" s="28"/>
      <c r="H18" s="273"/>
      <c r="I18" s="273"/>
      <c r="J18"/>
      <c r="K18"/>
      <c r="L18"/>
    </row>
    <row r="19" spans="1:12" ht="21" customHeight="1" thickBot="1">
      <c r="A19" s="85">
        <v>3</v>
      </c>
      <c r="B19" s="379" t="s">
        <v>242</v>
      </c>
      <c r="C19" s="380"/>
      <c r="D19" s="381"/>
      <c r="E19" s="86"/>
      <c r="F19" s="88">
        <f>ROUNDUP(E19*1.03,-1)</f>
        <v>0</v>
      </c>
      <c r="G19" s="1"/>
      <c r="J19"/>
      <c r="K19"/>
      <c r="L19"/>
    </row>
    <row r="20" spans="1:12" ht="21" customHeight="1">
      <c r="A20" s="401">
        <f>SUM(F17:F19)</f>
        <v>0</v>
      </c>
      <c r="B20" s="402"/>
      <c r="C20" s="402"/>
      <c r="D20" s="402"/>
      <c r="E20" s="402"/>
      <c r="F20" s="403"/>
      <c r="G20" s="365"/>
      <c r="H20" s="385"/>
      <c r="I20" s="385"/>
      <c r="J20" s="385"/>
      <c r="K20" s="385"/>
      <c r="L20" s="385"/>
    </row>
    <row r="21" spans="1:12" ht="6.75" customHeight="1" thickBot="1">
      <c r="E21" s="90"/>
      <c r="F21" s="90"/>
      <c r="K21" s="90"/>
      <c r="L21" s="90"/>
    </row>
    <row r="22" spans="1:12" ht="21" customHeight="1" thickTop="1">
      <c r="A22" s="75" t="s">
        <v>200</v>
      </c>
      <c r="B22" s="76" t="s">
        <v>201</v>
      </c>
      <c r="C22" s="386" t="s">
        <v>202</v>
      </c>
      <c r="D22" s="387"/>
      <c r="E22" s="388"/>
      <c r="F22" s="77" t="s">
        <v>203</v>
      </c>
      <c r="G22" s="386" t="s">
        <v>204</v>
      </c>
      <c r="H22" s="387"/>
      <c r="I22" s="387"/>
      <c r="J22" s="387"/>
      <c r="K22" s="388"/>
      <c r="L22" s="78" t="s">
        <v>205</v>
      </c>
    </row>
    <row r="23" spans="1:12" ht="21" customHeight="1" thickBot="1">
      <c r="A23" s="79">
        <v>32</v>
      </c>
      <c r="B23" s="80" t="s">
        <v>206</v>
      </c>
      <c r="C23" s="389" t="s">
        <v>248</v>
      </c>
      <c r="D23" s="390"/>
      <c r="E23" s="391"/>
      <c r="F23" s="81" t="s">
        <v>249</v>
      </c>
      <c r="G23" s="392" t="s">
        <v>250</v>
      </c>
      <c r="H23" s="393"/>
      <c r="I23" s="393"/>
      <c r="J23" s="393"/>
      <c r="K23" s="394"/>
      <c r="L23" s="82" t="s">
        <v>251</v>
      </c>
    </row>
    <row r="24" spans="1:12" ht="21" customHeight="1" thickTop="1">
      <c r="A24" s="83" t="s">
        <v>200</v>
      </c>
      <c r="B24" s="395" t="s">
        <v>211</v>
      </c>
      <c r="C24" s="396"/>
      <c r="D24" s="397"/>
      <c r="E24" s="60" t="s">
        <v>17</v>
      </c>
      <c r="F24" s="92" t="s">
        <v>212</v>
      </c>
      <c r="G24" s="28"/>
      <c r="H24" s="291"/>
      <c r="I24" s="291"/>
      <c r="J24"/>
      <c r="K24"/>
      <c r="L24"/>
    </row>
    <row r="25" spans="1:12" ht="21" customHeight="1">
      <c r="A25" s="85">
        <v>1</v>
      </c>
      <c r="B25" s="379" t="s">
        <v>252</v>
      </c>
      <c r="C25" s="380"/>
      <c r="D25" s="381"/>
      <c r="E25" s="86"/>
      <c r="F25" s="87">
        <f>ROUNDUP(E25*1.03,-1)</f>
        <v>0</v>
      </c>
      <c r="G25" s="28"/>
      <c r="H25" s="273"/>
      <c r="I25" s="273"/>
      <c r="J25"/>
      <c r="K25"/>
      <c r="L25"/>
    </row>
    <row r="26" spans="1:12" ht="21" customHeight="1">
      <c r="A26" s="85">
        <v>2</v>
      </c>
      <c r="B26" s="379" t="s">
        <v>253</v>
      </c>
      <c r="C26" s="380"/>
      <c r="D26" s="381"/>
      <c r="E26" s="86"/>
      <c r="F26" s="87">
        <f>ROUNDUP(E26*1.03,-1)</f>
        <v>0</v>
      </c>
      <c r="G26" s="28"/>
      <c r="H26" s="273"/>
      <c r="I26" s="273"/>
      <c r="J26"/>
      <c r="K26"/>
      <c r="L26"/>
    </row>
    <row r="27" spans="1:12" ht="21" customHeight="1">
      <c r="A27" s="85">
        <v>3</v>
      </c>
      <c r="B27" s="379" t="s">
        <v>254</v>
      </c>
      <c r="C27" s="380"/>
      <c r="D27" s="381"/>
      <c r="E27" s="86"/>
      <c r="F27" s="87">
        <f>ROUNDUP(E27*1.03,-1)</f>
        <v>0</v>
      </c>
      <c r="G27" s="1"/>
      <c r="J27"/>
      <c r="K27"/>
      <c r="L27"/>
    </row>
    <row r="28" spans="1:12" ht="21" customHeight="1" thickBot="1">
      <c r="A28" s="85">
        <v>4</v>
      </c>
      <c r="B28" s="379" t="s">
        <v>248</v>
      </c>
      <c r="C28" s="380"/>
      <c r="D28" s="381"/>
      <c r="E28" s="86"/>
      <c r="F28" s="97">
        <f>ROUNDUP(E28*1.03,-1)</f>
        <v>0</v>
      </c>
      <c r="G28" s="1"/>
      <c r="J28"/>
      <c r="K28"/>
      <c r="L28"/>
    </row>
    <row r="29" spans="1:12" ht="21" customHeight="1">
      <c r="A29" s="398">
        <f>SUM(F25:F28)</f>
        <v>0</v>
      </c>
      <c r="B29" s="399"/>
      <c r="C29" s="399"/>
      <c r="D29" s="399"/>
      <c r="E29" s="399"/>
      <c r="F29" s="400"/>
      <c r="G29" s="365"/>
      <c r="H29" s="385"/>
      <c r="I29" s="385"/>
      <c r="J29" s="385"/>
      <c r="K29" s="385"/>
      <c r="L29" s="385"/>
    </row>
    <row r="30" spans="1:12" ht="7.5" customHeight="1" thickBot="1">
      <c r="A30" s="93"/>
      <c r="B30" s="93"/>
      <c r="C30" s="93"/>
      <c r="D30" s="93"/>
      <c r="E30" s="94"/>
      <c r="F30" s="94"/>
      <c r="G30" s="95"/>
      <c r="H30" s="95"/>
      <c r="I30" s="95"/>
      <c r="J30" s="95"/>
      <c r="K30" s="91"/>
      <c r="L30" s="91"/>
    </row>
    <row r="31" spans="1:12" ht="21" customHeight="1" thickTop="1">
      <c r="A31" s="75" t="s">
        <v>200</v>
      </c>
      <c r="B31" s="76" t="s">
        <v>201</v>
      </c>
      <c r="C31" s="386" t="s">
        <v>202</v>
      </c>
      <c r="D31" s="387"/>
      <c r="E31" s="388"/>
      <c r="F31" s="77" t="s">
        <v>203</v>
      </c>
      <c r="G31" s="386" t="s">
        <v>204</v>
      </c>
      <c r="H31" s="387"/>
      <c r="I31" s="387"/>
      <c r="J31" s="387"/>
      <c r="K31" s="388"/>
      <c r="L31" s="78" t="s">
        <v>205</v>
      </c>
    </row>
    <row r="32" spans="1:12" ht="21" customHeight="1" thickBot="1">
      <c r="A32" s="79">
        <v>33</v>
      </c>
      <c r="B32" s="80" t="s">
        <v>206</v>
      </c>
      <c r="C32" s="389" t="s">
        <v>255</v>
      </c>
      <c r="D32" s="390"/>
      <c r="E32" s="391"/>
      <c r="F32" s="81" t="s">
        <v>256</v>
      </c>
      <c r="G32" s="392" t="s">
        <v>257</v>
      </c>
      <c r="H32" s="393"/>
      <c r="I32" s="393"/>
      <c r="J32" s="393"/>
      <c r="K32" s="394"/>
      <c r="L32" s="82" t="s">
        <v>258</v>
      </c>
    </row>
    <row r="33" spans="1:12" ht="21" customHeight="1" thickTop="1">
      <c r="A33" s="83" t="s">
        <v>200</v>
      </c>
      <c r="B33" s="395" t="s">
        <v>211</v>
      </c>
      <c r="C33" s="396"/>
      <c r="D33" s="397"/>
      <c r="E33" s="60" t="s">
        <v>17</v>
      </c>
      <c r="F33" s="84" t="s">
        <v>212</v>
      </c>
      <c r="G33" s="28"/>
      <c r="H33" s="291"/>
      <c r="I33" s="291"/>
      <c r="J33"/>
      <c r="K33"/>
      <c r="L33"/>
    </row>
    <row r="34" spans="1:12" ht="21" customHeight="1">
      <c r="A34" s="85">
        <v>1</v>
      </c>
      <c r="B34" s="379" t="s">
        <v>259</v>
      </c>
      <c r="C34" s="380"/>
      <c r="D34" s="381"/>
      <c r="E34" s="86"/>
      <c r="F34" s="87">
        <f>ROUNDUP(E34*1.03,-1)</f>
        <v>0</v>
      </c>
      <c r="G34" s="28"/>
      <c r="H34" s="273"/>
      <c r="I34" s="273"/>
      <c r="J34"/>
      <c r="K34"/>
      <c r="L34"/>
    </row>
    <row r="35" spans="1:12" ht="21" customHeight="1">
      <c r="A35" s="85">
        <v>2</v>
      </c>
      <c r="B35" s="379" t="s">
        <v>255</v>
      </c>
      <c r="C35" s="380"/>
      <c r="D35" s="381"/>
      <c r="E35" s="86"/>
      <c r="F35" s="87">
        <f>ROUNDUP(E35*1.03,-1)</f>
        <v>0</v>
      </c>
      <c r="G35" s="28"/>
      <c r="H35" s="273"/>
      <c r="I35" s="273"/>
      <c r="J35"/>
      <c r="K35"/>
      <c r="L35"/>
    </row>
    <row r="36" spans="1:12" ht="21" customHeight="1">
      <c r="A36" s="382">
        <f>SUM(F34:F35)</f>
        <v>0</v>
      </c>
      <c r="B36" s="383"/>
      <c r="C36" s="383"/>
      <c r="D36" s="383"/>
      <c r="E36" s="383"/>
      <c r="F36" s="384"/>
      <c r="G36" s="365"/>
      <c r="H36" s="385"/>
      <c r="I36" s="385"/>
      <c r="J36" s="385"/>
      <c r="K36" s="385"/>
      <c r="L36" s="385"/>
    </row>
    <row r="37" spans="1:12" ht="7.5" customHeight="1">
      <c r="E37" s="90"/>
      <c r="F37" s="90"/>
      <c r="K37" s="90"/>
      <c r="L37" s="90"/>
    </row>
    <row r="38" spans="1:12" ht="21" customHeight="1">
      <c r="A38" s="374" t="s">
        <v>234</v>
      </c>
      <c r="B38" s="375"/>
      <c r="C38" s="375"/>
      <c r="D38" s="376"/>
      <c r="E38" s="377">
        <f>A36+A29+A20+A12</f>
        <v>0</v>
      </c>
      <c r="F38" s="378"/>
    </row>
    <row r="41" spans="1:12" ht="12.75" customHeight="1"/>
  </sheetData>
  <sheetProtection selectLockedCells="1" selectUnlockedCells="1"/>
  <mergeCells count="59">
    <mergeCell ref="C6:E6"/>
    <mergeCell ref="G6:K6"/>
    <mergeCell ref="A1:L1"/>
    <mergeCell ref="A2:L2"/>
    <mergeCell ref="H3:I3"/>
    <mergeCell ref="J3:L3"/>
    <mergeCell ref="A4:L4"/>
    <mergeCell ref="C14:E14"/>
    <mergeCell ref="G14:K14"/>
    <mergeCell ref="C7:E7"/>
    <mergeCell ref="G7:K7"/>
    <mergeCell ref="B8:D8"/>
    <mergeCell ref="H8:I8"/>
    <mergeCell ref="B9:D9"/>
    <mergeCell ref="H9:I9"/>
    <mergeCell ref="B10:D10"/>
    <mergeCell ref="H10:I10"/>
    <mergeCell ref="B11:D11"/>
    <mergeCell ref="A12:F12"/>
    <mergeCell ref="G12:L12"/>
    <mergeCell ref="C22:E22"/>
    <mergeCell ref="G22:K22"/>
    <mergeCell ref="C15:E15"/>
    <mergeCell ref="G15:K15"/>
    <mergeCell ref="B16:D16"/>
    <mergeCell ref="H16:I16"/>
    <mergeCell ref="B17:D17"/>
    <mergeCell ref="H17:I17"/>
    <mergeCell ref="B18:D18"/>
    <mergeCell ref="H18:I18"/>
    <mergeCell ref="B19:D19"/>
    <mergeCell ref="A20:F20"/>
    <mergeCell ref="G20:L20"/>
    <mergeCell ref="C23:E23"/>
    <mergeCell ref="G23:K23"/>
    <mergeCell ref="B24:D24"/>
    <mergeCell ref="H24:I24"/>
    <mergeCell ref="B25:D25"/>
    <mergeCell ref="H25:I25"/>
    <mergeCell ref="B26:D26"/>
    <mergeCell ref="H26:I26"/>
    <mergeCell ref="B27:D27"/>
    <mergeCell ref="B28:D28"/>
    <mergeCell ref="A29:F29"/>
    <mergeCell ref="G29:L29"/>
    <mergeCell ref="C31:E31"/>
    <mergeCell ref="G31:K31"/>
    <mergeCell ref="C32:E32"/>
    <mergeCell ref="G32:K32"/>
    <mergeCell ref="B33:D33"/>
    <mergeCell ref="H33:I33"/>
    <mergeCell ref="A38:D38"/>
    <mergeCell ref="E38:F38"/>
    <mergeCell ref="B34:D34"/>
    <mergeCell ref="H34:I34"/>
    <mergeCell ref="B35:D35"/>
    <mergeCell ref="H35:I35"/>
    <mergeCell ref="A36:F36"/>
    <mergeCell ref="G36:L36"/>
  </mergeCells>
  <phoneticPr fontId="4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513C-1B77-44F9-85C9-901D1C7EA508}">
  <sheetPr>
    <tabColor theme="9"/>
  </sheetPr>
  <dimension ref="A1:L27"/>
  <sheetViews>
    <sheetView zoomScaleNormal="100" workbookViewId="0">
      <selection activeCell="E10" sqref="E10"/>
    </sheetView>
  </sheetViews>
  <sheetFormatPr defaultRowHeight="13.5"/>
  <cols>
    <col min="1" max="1" width="3.5" style="2" bestFit="1" customWidth="1"/>
    <col min="2" max="3" width="7.375" style="2" customWidth="1"/>
    <col min="4" max="4" width="6" style="2" customWidth="1"/>
    <col min="5" max="5" width="7.75" style="2" customWidth="1"/>
    <col min="6" max="6" width="10.125" style="2" customWidth="1"/>
    <col min="7" max="7" width="14.125" style="2" customWidth="1"/>
    <col min="8" max="9" width="6.125" style="2" customWidth="1"/>
    <col min="10" max="10" width="4.5" style="2" customWidth="1"/>
    <col min="11" max="11" width="13" style="2" customWidth="1"/>
    <col min="12" max="16384" width="9" style="2"/>
  </cols>
  <sheetData>
    <row r="1" spans="1:12" ht="21.75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28"/>
    </row>
    <row r="2" spans="1:12" ht="21.7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2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30" customHeight="1">
      <c r="A4" s="3"/>
      <c r="B4" s="3"/>
      <c r="C4" s="3"/>
      <c r="D4" s="3"/>
      <c r="E4" s="3"/>
      <c r="F4" s="3"/>
      <c r="G4" s="3"/>
      <c r="H4" s="69" t="s">
        <v>1</v>
      </c>
      <c r="I4" s="266" t="s">
        <v>261</v>
      </c>
      <c r="J4" s="267"/>
      <c r="K4" s="268"/>
    </row>
    <row r="5" spans="1:12" ht="38.25" customHeight="1">
      <c r="A5" s="410" t="s">
        <v>262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</row>
    <row r="6" spans="1:12" ht="30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5" t="s">
        <v>4</v>
      </c>
    </row>
    <row r="7" spans="1:12" ht="30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8"/>
      <c r="K7" s="9" t="s">
        <v>10</v>
      </c>
    </row>
    <row r="8" spans="1:12" ht="37.5" customHeight="1" thickBot="1">
      <c r="A8" s="10">
        <v>34</v>
      </c>
      <c r="B8" s="70" t="s">
        <v>263</v>
      </c>
      <c r="C8" s="357" t="s">
        <v>264</v>
      </c>
      <c r="D8" s="318"/>
      <c r="E8" s="320"/>
      <c r="F8" s="55" t="s">
        <v>265</v>
      </c>
      <c r="G8" s="308" t="s">
        <v>266</v>
      </c>
      <c r="H8" s="287"/>
      <c r="I8" s="287"/>
      <c r="J8" s="288"/>
      <c r="K8" s="52" t="s">
        <v>267</v>
      </c>
    </row>
    <row r="9" spans="1:12" ht="30" customHeight="1" thickTop="1">
      <c r="A9" s="14" t="s">
        <v>5</v>
      </c>
      <c r="B9" s="309" t="s">
        <v>16</v>
      </c>
      <c r="C9" s="309"/>
      <c r="D9" s="309"/>
      <c r="E9" s="98" t="s">
        <v>268</v>
      </c>
      <c r="F9" s="17" t="s">
        <v>18</v>
      </c>
      <c r="G9" s="291"/>
      <c r="H9" s="291"/>
      <c r="I9" s="291"/>
      <c r="J9" s="291"/>
    </row>
    <row r="10" spans="1:12" ht="30" customHeight="1">
      <c r="A10" s="20">
        <v>1</v>
      </c>
      <c r="B10" s="358" t="s">
        <v>269</v>
      </c>
      <c r="C10" s="358"/>
      <c r="D10" s="358"/>
      <c r="E10" s="4"/>
      <c r="F10" s="21">
        <f>ROUNDUP(E10*1.03,-1)</f>
        <v>0</v>
      </c>
      <c r="G10" s="323"/>
      <c r="H10" s="323"/>
      <c r="I10" s="273"/>
      <c r="J10" s="273"/>
    </row>
    <row r="11" spans="1:12" ht="30" customHeight="1">
      <c r="A11" s="20">
        <v>2</v>
      </c>
      <c r="B11" s="352" t="s">
        <v>270</v>
      </c>
      <c r="C11" s="353"/>
      <c r="D11" s="354"/>
      <c r="E11" s="4"/>
      <c r="F11" s="21">
        <f t="shared" ref="F11:F24" si="0">ROUNDUP(E11*1.03,-1)</f>
        <v>0</v>
      </c>
      <c r="G11" s="323"/>
      <c r="H11" s="323"/>
      <c r="I11" s="273"/>
      <c r="J11" s="273"/>
    </row>
    <row r="12" spans="1:12" ht="30" customHeight="1">
      <c r="A12" s="20">
        <v>3</v>
      </c>
      <c r="B12" s="352" t="s">
        <v>271</v>
      </c>
      <c r="C12" s="353"/>
      <c r="D12" s="354"/>
      <c r="E12" s="4"/>
      <c r="F12" s="21">
        <f t="shared" si="0"/>
        <v>0</v>
      </c>
      <c r="G12" s="323"/>
      <c r="H12" s="323"/>
      <c r="I12" s="273"/>
      <c r="J12" s="273"/>
    </row>
    <row r="13" spans="1:12" ht="30" customHeight="1">
      <c r="A13" s="20">
        <v>4</v>
      </c>
      <c r="B13" s="352" t="s">
        <v>272</v>
      </c>
      <c r="C13" s="353"/>
      <c r="D13" s="354"/>
      <c r="E13" s="4"/>
      <c r="F13" s="21">
        <f t="shared" si="0"/>
        <v>0</v>
      </c>
      <c r="G13" s="323"/>
      <c r="H13" s="323"/>
      <c r="I13" s="273"/>
      <c r="J13" s="273"/>
    </row>
    <row r="14" spans="1:12" ht="30" customHeight="1">
      <c r="A14" s="20">
        <v>5</v>
      </c>
      <c r="B14" s="352" t="s">
        <v>273</v>
      </c>
      <c r="C14" s="353"/>
      <c r="D14" s="354"/>
      <c r="E14" s="4"/>
      <c r="F14" s="21">
        <f t="shared" si="0"/>
        <v>0</v>
      </c>
      <c r="G14" s="323"/>
      <c r="H14" s="323"/>
      <c r="I14" s="273"/>
      <c r="J14" s="273"/>
    </row>
    <row r="15" spans="1:12" ht="30" customHeight="1">
      <c r="A15" s="20">
        <v>6</v>
      </c>
      <c r="B15" s="352" t="s">
        <v>274</v>
      </c>
      <c r="C15" s="353"/>
      <c r="D15" s="354"/>
      <c r="E15" s="4"/>
      <c r="F15" s="21">
        <f t="shared" si="0"/>
        <v>0</v>
      </c>
      <c r="G15" s="323"/>
      <c r="H15" s="323"/>
      <c r="I15" s="273"/>
      <c r="J15" s="273"/>
    </row>
    <row r="16" spans="1:12" ht="30" customHeight="1">
      <c r="A16" s="20">
        <v>7</v>
      </c>
      <c r="B16" s="352" t="s">
        <v>275</v>
      </c>
      <c r="C16" s="353"/>
      <c r="D16" s="354"/>
      <c r="E16" s="4"/>
      <c r="F16" s="21">
        <f t="shared" si="0"/>
        <v>0</v>
      </c>
      <c r="G16" s="323"/>
      <c r="H16" s="323"/>
      <c r="I16" s="273"/>
      <c r="J16" s="273"/>
    </row>
    <row r="17" spans="1:11" ht="30" customHeight="1">
      <c r="A17" s="20">
        <v>8</v>
      </c>
      <c r="B17" s="352" t="s">
        <v>276</v>
      </c>
      <c r="C17" s="353"/>
      <c r="D17" s="354"/>
      <c r="E17" s="4"/>
      <c r="F17" s="21">
        <f t="shared" si="0"/>
        <v>0</v>
      </c>
      <c r="G17" s="323"/>
      <c r="H17" s="323"/>
      <c r="I17" s="273"/>
      <c r="J17" s="273"/>
    </row>
    <row r="18" spans="1:11" ht="30" customHeight="1">
      <c r="A18" s="20">
        <v>9</v>
      </c>
      <c r="B18" s="352"/>
      <c r="C18" s="353"/>
      <c r="D18" s="354"/>
      <c r="E18" s="99"/>
      <c r="F18" s="21">
        <f t="shared" si="0"/>
        <v>0</v>
      </c>
      <c r="G18" s="323"/>
      <c r="H18" s="323"/>
      <c r="I18" s="273"/>
      <c r="J18" s="273"/>
    </row>
    <row r="19" spans="1:11" ht="30" customHeight="1">
      <c r="A19" s="20">
        <v>10</v>
      </c>
      <c r="B19" s="352"/>
      <c r="C19" s="353"/>
      <c r="D19" s="354"/>
      <c r="E19" s="4"/>
      <c r="F19" s="21">
        <f t="shared" si="0"/>
        <v>0</v>
      </c>
      <c r="G19" s="323"/>
      <c r="H19" s="323"/>
      <c r="I19" s="273"/>
      <c r="J19" s="273"/>
    </row>
    <row r="20" spans="1:11" ht="30" customHeight="1">
      <c r="A20" s="20">
        <v>11</v>
      </c>
      <c r="B20" s="352"/>
      <c r="C20" s="353"/>
      <c r="D20" s="354"/>
      <c r="E20" s="4"/>
      <c r="F20" s="21">
        <f t="shared" si="0"/>
        <v>0</v>
      </c>
      <c r="G20" s="273"/>
      <c r="H20" s="273"/>
      <c r="I20" s="273"/>
      <c r="J20" s="273"/>
    </row>
    <row r="21" spans="1:11" ht="30" customHeight="1">
      <c r="A21" s="20">
        <v>12</v>
      </c>
      <c r="B21" s="352"/>
      <c r="C21" s="353"/>
      <c r="D21" s="354"/>
      <c r="E21" s="4"/>
      <c r="F21" s="21">
        <f t="shared" si="0"/>
        <v>0</v>
      </c>
      <c r="G21" s="273"/>
      <c r="H21" s="273"/>
      <c r="I21" s="273"/>
      <c r="J21" s="273"/>
    </row>
    <row r="22" spans="1:11" ht="30" customHeight="1">
      <c r="A22" s="20">
        <v>13</v>
      </c>
      <c r="B22" s="352"/>
      <c r="C22" s="353"/>
      <c r="D22" s="354"/>
      <c r="E22" s="4"/>
      <c r="F22" s="21">
        <f t="shared" si="0"/>
        <v>0</v>
      </c>
      <c r="G22" s="273"/>
      <c r="H22" s="273"/>
      <c r="I22" s="273"/>
      <c r="J22" s="273"/>
    </row>
    <row r="23" spans="1:11" ht="30" customHeight="1">
      <c r="A23" s="20">
        <v>14</v>
      </c>
      <c r="B23" s="352"/>
      <c r="C23" s="353"/>
      <c r="D23" s="354"/>
      <c r="E23" s="4"/>
      <c r="F23" s="21">
        <f t="shared" si="0"/>
        <v>0</v>
      </c>
      <c r="G23" s="273"/>
      <c r="H23" s="273"/>
      <c r="I23" s="273"/>
      <c r="J23" s="273"/>
    </row>
    <row r="24" spans="1:11" ht="30" customHeight="1" thickBot="1">
      <c r="A24" s="20">
        <v>15</v>
      </c>
      <c r="B24" s="352"/>
      <c r="C24" s="353"/>
      <c r="D24" s="354"/>
      <c r="E24" s="71"/>
      <c r="F24" s="23">
        <f t="shared" si="0"/>
        <v>0</v>
      </c>
      <c r="G24" s="273"/>
      <c r="H24" s="273"/>
      <c r="I24" s="273"/>
      <c r="J24" s="273"/>
    </row>
    <row r="25" spans="1:11" ht="30" customHeight="1">
      <c r="A25" s="266" t="s">
        <v>55</v>
      </c>
      <c r="B25" s="355"/>
      <c r="C25" s="355"/>
      <c r="D25" s="355"/>
      <c r="E25" s="356"/>
      <c r="F25" s="72">
        <f>SUM(F10:F24)</f>
        <v>0</v>
      </c>
      <c r="G25" s="73"/>
      <c r="H25" s="338"/>
      <c r="I25" s="338"/>
      <c r="J25" s="338"/>
      <c r="K25" s="338"/>
    </row>
    <row r="26" spans="1:11" ht="28.5" customHeight="1"/>
    <row r="27" spans="1:11" ht="28.5" customHeight="1"/>
  </sheetData>
  <mergeCells count="58">
    <mergeCell ref="B10:D10"/>
    <mergeCell ref="G10:H10"/>
    <mergeCell ref="I10:J10"/>
    <mergeCell ref="A1:K1"/>
    <mergeCell ref="A2:K2"/>
    <mergeCell ref="I4:K4"/>
    <mergeCell ref="A5:K5"/>
    <mergeCell ref="C7:E7"/>
    <mergeCell ref="G7:J7"/>
    <mergeCell ref="C8:E8"/>
    <mergeCell ref="G8:J8"/>
    <mergeCell ref="B9:D9"/>
    <mergeCell ref="G9:H9"/>
    <mergeCell ref="I9:J9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B14:D14"/>
    <mergeCell ref="G14:H14"/>
    <mergeCell ref="I14:J14"/>
    <mergeCell ref="B15:D15"/>
    <mergeCell ref="G15:H15"/>
    <mergeCell ref="I15:J15"/>
    <mergeCell ref="B16:D16"/>
    <mergeCell ref="G16:H16"/>
    <mergeCell ref="I16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  <mergeCell ref="B21:D21"/>
    <mergeCell ref="G21:H21"/>
    <mergeCell ref="I21:J21"/>
    <mergeCell ref="B22:D22"/>
    <mergeCell ref="G22:H22"/>
    <mergeCell ref="I22:J22"/>
    <mergeCell ref="A25:E25"/>
    <mergeCell ref="H25:K25"/>
    <mergeCell ref="B23:D23"/>
    <mergeCell ref="G23:H23"/>
    <mergeCell ref="I23:J23"/>
    <mergeCell ref="B24:D24"/>
    <mergeCell ref="G24:H24"/>
    <mergeCell ref="I24:J24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2739-55B9-4E82-8E28-B30CAB87116B}">
  <sheetPr>
    <tabColor theme="9"/>
  </sheetPr>
  <dimension ref="A1:L27"/>
  <sheetViews>
    <sheetView zoomScaleNormal="100" workbookViewId="0">
      <selection activeCell="E10" sqref="E10"/>
    </sheetView>
  </sheetViews>
  <sheetFormatPr defaultRowHeight="13.5"/>
  <cols>
    <col min="1" max="1" width="4.5" style="2" bestFit="1" customWidth="1"/>
    <col min="2" max="3" width="7.375" style="2" customWidth="1"/>
    <col min="4" max="4" width="5.375" style="2" customWidth="1"/>
    <col min="5" max="5" width="6.375" style="2" customWidth="1"/>
    <col min="6" max="6" width="11.75" style="2" customWidth="1"/>
    <col min="7" max="7" width="3.5" style="2" customWidth="1"/>
    <col min="8" max="9" width="7.5" style="2" customWidth="1"/>
    <col min="10" max="10" width="6.125" style="2" customWidth="1"/>
    <col min="11" max="11" width="4.5" style="2" customWidth="1"/>
    <col min="12" max="12" width="13" style="2" customWidth="1"/>
    <col min="13" max="16384" width="9" style="2"/>
  </cols>
  <sheetData>
    <row r="1" spans="1:12" ht="21" customHeight="1">
      <c r="A1" s="323" t="s">
        <v>175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7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0" customHeight="1">
      <c r="A4" s="3"/>
      <c r="B4" s="3"/>
      <c r="C4" s="3"/>
      <c r="D4" s="3"/>
      <c r="E4" s="3"/>
      <c r="F4" s="3"/>
      <c r="G4" s="3"/>
      <c r="H4" s="266" t="s">
        <v>1</v>
      </c>
      <c r="I4" s="268"/>
      <c r="J4" s="266" t="s">
        <v>277</v>
      </c>
      <c r="K4" s="267"/>
      <c r="L4" s="268"/>
    </row>
    <row r="5" spans="1:12" ht="48.75" customHeight="1">
      <c r="A5" s="325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1:12" ht="30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5" t="s">
        <v>4</v>
      </c>
    </row>
    <row r="7" spans="1:12" ht="30" customHeight="1" thickTop="1">
      <c r="A7" s="6" t="s">
        <v>5</v>
      </c>
      <c r="B7" s="7" t="s">
        <v>6</v>
      </c>
      <c r="C7" s="296" t="s">
        <v>7</v>
      </c>
      <c r="D7" s="297"/>
      <c r="E7" s="298"/>
      <c r="F7" s="8" t="s">
        <v>8</v>
      </c>
      <c r="G7" s="296" t="s">
        <v>9</v>
      </c>
      <c r="H7" s="297"/>
      <c r="I7" s="297"/>
      <c r="J7" s="297"/>
      <c r="K7" s="298"/>
      <c r="L7" s="9" t="s">
        <v>10</v>
      </c>
    </row>
    <row r="8" spans="1:12" ht="37.5" customHeight="1" thickBot="1">
      <c r="A8" s="10">
        <v>35</v>
      </c>
      <c r="B8" s="70" t="s">
        <v>278</v>
      </c>
      <c r="C8" s="357" t="s">
        <v>279</v>
      </c>
      <c r="D8" s="318"/>
      <c r="E8" s="320"/>
      <c r="F8" s="55" t="s">
        <v>280</v>
      </c>
      <c r="G8" s="321" t="s">
        <v>281</v>
      </c>
      <c r="H8" s="322"/>
      <c r="I8" s="322"/>
      <c r="J8" s="318"/>
      <c r="K8" s="320"/>
      <c r="L8" s="52" t="s">
        <v>282</v>
      </c>
    </row>
    <row r="9" spans="1:12" ht="30" customHeight="1" thickTop="1">
      <c r="A9" s="14" t="s">
        <v>5</v>
      </c>
      <c r="B9" s="309" t="s">
        <v>16</v>
      </c>
      <c r="C9" s="309"/>
      <c r="D9" s="309"/>
      <c r="E9" s="60" t="s">
        <v>17</v>
      </c>
      <c r="F9" s="100" t="s">
        <v>18</v>
      </c>
      <c r="G9" s="101"/>
      <c r="H9" s="291"/>
      <c r="I9" s="291"/>
    </row>
    <row r="10" spans="1:12" ht="30" customHeight="1">
      <c r="A10" s="102">
        <v>1</v>
      </c>
      <c r="B10" s="416" t="s">
        <v>283</v>
      </c>
      <c r="C10" s="416"/>
      <c r="D10" s="416"/>
      <c r="E10" s="103"/>
      <c r="F10" s="104">
        <f>ROUNDUP(E10*1.03,-1)</f>
        <v>0</v>
      </c>
      <c r="G10" s="105"/>
      <c r="H10" s="273"/>
      <c r="I10" s="273"/>
    </row>
    <row r="11" spans="1:12" ht="30" customHeight="1">
      <c r="A11" s="102">
        <v>2</v>
      </c>
      <c r="B11" s="411" t="s">
        <v>284</v>
      </c>
      <c r="C11" s="412"/>
      <c r="D11" s="413"/>
      <c r="E11" s="103"/>
      <c r="F11" s="104">
        <f t="shared" ref="F11:F19" si="0">ROUNDUP(E11*1.03,-1)</f>
        <v>0</v>
      </c>
      <c r="G11" s="105"/>
      <c r="H11" s="273"/>
      <c r="I11" s="273"/>
    </row>
    <row r="12" spans="1:12" ht="30" customHeight="1">
      <c r="A12" s="102">
        <v>3</v>
      </c>
      <c r="B12" s="411" t="s">
        <v>285</v>
      </c>
      <c r="C12" s="412"/>
      <c r="D12" s="413"/>
      <c r="E12" s="103"/>
      <c r="F12" s="104">
        <f t="shared" si="0"/>
        <v>0</v>
      </c>
      <c r="G12" s="105"/>
      <c r="H12" s="273"/>
      <c r="I12" s="273"/>
    </row>
    <row r="13" spans="1:12" ht="30" customHeight="1">
      <c r="A13" s="102">
        <v>4</v>
      </c>
      <c r="B13" s="411" t="s">
        <v>286</v>
      </c>
      <c r="C13" s="412"/>
      <c r="D13" s="413"/>
      <c r="E13" s="103"/>
      <c r="F13" s="104">
        <f t="shared" si="0"/>
        <v>0</v>
      </c>
      <c r="G13" s="105"/>
      <c r="H13" s="273"/>
      <c r="I13" s="273"/>
    </row>
    <row r="14" spans="1:12" ht="30" customHeight="1">
      <c r="A14" s="102">
        <v>5</v>
      </c>
      <c r="B14" s="411" t="s">
        <v>287</v>
      </c>
      <c r="C14" s="412"/>
      <c r="D14" s="413"/>
      <c r="E14" s="103"/>
      <c r="F14" s="104">
        <f t="shared" si="0"/>
        <v>0</v>
      </c>
      <c r="G14" s="105"/>
      <c r="H14" s="273"/>
      <c r="I14" s="273"/>
    </row>
    <row r="15" spans="1:12" ht="30" customHeight="1">
      <c r="A15" s="102">
        <v>6</v>
      </c>
      <c r="B15" s="411" t="s">
        <v>288</v>
      </c>
      <c r="C15" s="412"/>
      <c r="D15" s="413"/>
      <c r="E15" s="103"/>
      <c r="F15" s="104">
        <f t="shared" si="0"/>
        <v>0</v>
      </c>
      <c r="G15" s="105"/>
      <c r="H15" s="273"/>
      <c r="I15" s="273"/>
    </row>
    <row r="16" spans="1:12" ht="30" customHeight="1">
      <c r="A16" s="102">
        <v>7</v>
      </c>
      <c r="B16" s="411" t="s">
        <v>289</v>
      </c>
      <c r="C16" s="412"/>
      <c r="D16" s="413"/>
      <c r="E16" s="103"/>
      <c r="F16" s="104">
        <f t="shared" si="0"/>
        <v>0</v>
      </c>
      <c r="G16" s="105"/>
      <c r="H16" s="273"/>
      <c r="I16" s="273"/>
    </row>
    <row r="17" spans="1:9" ht="30" customHeight="1">
      <c r="A17" s="102">
        <v>8</v>
      </c>
      <c r="B17" s="411" t="s">
        <v>290</v>
      </c>
      <c r="C17" s="412"/>
      <c r="D17" s="413"/>
      <c r="E17" s="103"/>
      <c r="F17" s="104">
        <f t="shared" si="0"/>
        <v>0</v>
      </c>
      <c r="G17" s="105"/>
      <c r="H17" s="273"/>
      <c r="I17" s="273"/>
    </row>
    <row r="18" spans="1:9" ht="30" customHeight="1">
      <c r="A18" s="102">
        <v>9</v>
      </c>
      <c r="B18" s="411" t="s">
        <v>291</v>
      </c>
      <c r="C18" s="412"/>
      <c r="D18" s="413"/>
      <c r="E18" s="103"/>
      <c r="F18" s="104">
        <f t="shared" si="0"/>
        <v>0</v>
      </c>
      <c r="G18" s="105"/>
      <c r="H18" s="273"/>
      <c r="I18" s="273"/>
    </row>
    <row r="19" spans="1:9" ht="30" customHeight="1">
      <c r="A19" s="102">
        <v>10</v>
      </c>
      <c r="B19" s="411" t="s">
        <v>292</v>
      </c>
      <c r="C19" s="412"/>
      <c r="D19" s="413"/>
      <c r="E19" s="103"/>
      <c r="F19" s="104">
        <f t="shared" si="0"/>
        <v>0</v>
      </c>
      <c r="G19" s="105"/>
      <c r="H19" s="273"/>
      <c r="I19" s="273"/>
    </row>
    <row r="20" spans="1:9" ht="30" customHeight="1">
      <c r="A20" s="102">
        <v>11</v>
      </c>
      <c r="B20" s="411"/>
      <c r="C20" s="412"/>
      <c r="D20" s="413"/>
      <c r="E20" s="107"/>
      <c r="F20" s="104"/>
      <c r="G20" s="105"/>
      <c r="H20" s="273"/>
      <c r="I20" s="273"/>
    </row>
    <row r="21" spans="1:9" ht="30" customHeight="1">
      <c r="A21" s="102">
        <v>12</v>
      </c>
      <c r="B21" s="411"/>
      <c r="C21" s="412"/>
      <c r="D21" s="413"/>
      <c r="E21" s="106"/>
      <c r="F21" s="104"/>
      <c r="G21" s="105"/>
      <c r="H21" s="273"/>
      <c r="I21" s="273"/>
    </row>
    <row r="22" spans="1:9" ht="30" customHeight="1">
      <c r="A22" s="102">
        <v>13</v>
      </c>
      <c r="B22" s="411"/>
      <c r="C22" s="412"/>
      <c r="D22" s="413"/>
      <c r="E22" s="106"/>
      <c r="F22" s="104"/>
      <c r="G22" s="105"/>
      <c r="H22" s="273"/>
      <c r="I22" s="273"/>
    </row>
    <row r="23" spans="1:9" ht="30" customHeight="1">
      <c r="A23" s="102">
        <v>14</v>
      </c>
      <c r="B23" s="411"/>
      <c r="C23" s="412"/>
      <c r="D23" s="413"/>
      <c r="E23" s="106"/>
      <c r="F23" s="104"/>
      <c r="G23" s="105"/>
      <c r="H23" s="273"/>
      <c r="I23" s="273"/>
    </row>
    <row r="24" spans="1:9" ht="30" customHeight="1" thickBot="1">
      <c r="A24" s="102">
        <v>15</v>
      </c>
      <c r="B24" s="411"/>
      <c r="C24" s="412"/>
      <c r="D24" s="413"/>
      <c r="E24" s="106"/>
      <c r="F24" s="108"/>
      <c r="G24" s="105"/>
      <c r="H24" s="273"/>
      <c r="I24" s="273"/>
    </row>
    <row r="25" spans="1:9" ht="30" customHeight="1">
      <c r="A25" s="414" t="s">
        <v>55</v>
      </c>
      <c r="B25" s="415"/>
      <c r="C25" s="415"/>
      <c r="D25" s="415"/>
      <c r="E25" s="415"/>
      <c r="F25" s="109">
        <f>SUM(F10:F24)</f>
        <v>0</v>
      </c>
      <c r="G25" s="110"/>
      <c r="H25" s="111"/>
      <c r="I25" s="111"/>
    </row>
    <row r="26" spans="1:9" ht="24.75" customHeight="1">
      <c r="A26" s="112"/>
      <c r="B26" s="112"/>
      <c r="C26" s="112"/>
      <c r="D26" s="112"/>
      <c r="E26" s="112"/>
      <c r="F26" s="112"/>
    </row>
    <row r="27" spans="1:9">
      <c r="A27" s="112"/>
      <c r="B27" s="112"/>
      <c r="C27" s="112"/>
      <c r="D27" s="112"/>
      <c r="E27" s="112"/>
      <c r="F27" s="112"/>
    </row>
  </sheetData>
  <mergeCells count="42">
    <mergeCell ref="C7:E7"/>
    <mergeCell ref="G7:K7"/>
    <mergeCell ref="A1:L1"/>
    <mergeCell ref="A2:L2"/>
    <mergeCell ref="H4:I4"/>
    <mergeCell ref="J4:L4"/>
    <mergeCell ref="A5:L5"/>
    <mergeCell ref="C8:E8"/>
    <mergeCell ref="G8:K8"/>
    <mergeCell ref="B9:D9"/>
    <mergeCell ref="H9:I9"/>
    <mergeCell ref="B10:D10"/>
    <mergeCell ref="H10:I10"/>
    <mergeCell ref="B11:D11"/>
    <mergeCell ref="H11:I11"/>
    <mergeCell ref="B12:D12"/>
    <mergeCell ref="H12:I12"/>
    <mergeCell ref="B13:D13"/>
    <mergeCell ref="H13:I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4:D24"/>
    <mergeCell ref="H24:I24"/>
    <mergeCell ref="A25:E25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1</vt:i4>
      </vt:variant>
    </vt:vector>
  </HeadingPairs>
  <TitlesOfParts>
    <vt:vector size="35" baseType="lpstr">
      <vt:lpstr>岐阜市１</vt:lpstr>
      <vt:lpstr>岐阜市２</vt:lpstr>
      <vt:lpstr>岐阜市３</vt:lpstr>
      <vt:lpstr>岐阜市４</vt:lpstr>
      <vt:lpstr>羽島市１</vt:lpstr>
      <vt:lpstr>各務原市1</vt:lpstr>
      <vt:lpstr>各務原市2</vt:lpstr>
      <vt:lpstr>羽島郡1</vt:lpstr>
      <vt:lpstr>瑞穂市</vt:lpstr>
      <vt:lpstr>本巣市</vt:lpstr>
      <vt:lpstr>本巣郡</vt:lpstr>
      <vt:lpstr>山県市</vt:lpstr>
      <vt:lpstr>大垣市</vt:lpstr>
      <vt:lpstr>海津市</vt:lpstr>
      <vt:lpstr>養老郡</vt:lpstr>
      <vt:lpstr>不破郡</vt:lpstr>
      <vt:lpstr>安八郡</vt:lpstr>
      <vt:lpstr>揖斐郡</vt:lpstr>
      <vt:lpstr>関市</vt:lpstr>
      <vt:lpstr>美濃市</vt:lpstr>
      <vt:lpstr>郡上市</vt:lpstr>
      <vt:lpstr>美濃加茂</vt:lpstr>
      <vt:lpstr>可児市</vt:lpstr>
      <vt:lpstr>加茂郡</vt:lpstr>
      <vt:lpstr>可児郡</vt:lpstr>
      <vt:lpstr>多治見市</vt:lpstr>
      <vt:lpstr>土岐市</vt:lpstr>
      <vt:lpstr>瑞浪市</vt:lpstr>
      <vt:lpstr>恵那市</vt:lpstr>
      <vt:lpstr>中津川市</vt:lpstr>
      <vt:lpstr>高山市１</vt:lpstr>
      <vt:lpstr>高山市2</vt:lpstr>
      <vt:lpstr>下呂市</vt:lpstr>
      <vt:lpstr>飛騨市</vt:lpstr>
      <vt:lpstr>美濃加茂!Print_Area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真理子 平田</dc:creator>
  <cp:lastModifiedBy>真理子 平田</cp:lastModifiedBy>
  <cp:lastPrinted>2026-01-15T01:40:02Z</cp:lastPrinted>
  <dcterms:created xsi:type="dcterms:W3CDTF">2026-01-15T01:16:28Z</dcterms:created>
  <dcterms:modified xsi:type="dcterms:W3CDTF">2026-02-17T01:23:43Z</dcterms:modified>
</cp:coreProperties>
</file>