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showObjects="placeholders"/>
  <mc:AlternateContent xmlns:mc="http://schemas.openxmlformats.org/markup-compatibility/2006">
    <mc:Choice Requires="x15">
      <x15ac:absPath xmlns:x15ac="http://schemas.microsoft.com/office/spreadsheetml/2010/11/ac" url="D:\ドキュメント\R7経理\R7　報告用紙\"/>
    </mc:Choice>
  </mc:AlternateContent>
  <xr:revisionPtr revIDLastSave="0" documentId="13_ncr:1_{6A378997-1E4C-4364-A864-2A9B6E700526}" xr6:coauthVersionLast="47" xr6:coauthVersionMax="47" xr10:uidLastSave="{00000000-0000-0000-0000-000000000000}"/>
  <bookViews>
    <workbookView xWindow="2940" yWindow="705" windowWidth="25500" windowHeight="14520" tabRatio="732" xr2:uid="{00000000-000D-0000-FFFF-FFFF00000000}"/>
  </bookViews>
  <sheets>
    <sheet name="岐阜市１" sheetId="58" r:id="rId1"/>
    <sheet name="岐阜市２" sheetId="59" r:id="rId2"/>
    <sheet name="岐阜市３" sheetId="60" r:id="rId3"/>
    <sheet name="岐阜市４" sheetId="61" r:id="rId4"/>
    <sheet name="羽島市１" sheetId="26" r:id="rId5"/>
    <sheet name="各務原市 (2)" sheetId="46" state="hidden" r:id="rId6"/>
    <sheet name="羽島郡" sheetId="44" state="hidden" r:id="rId7"/>
    <sheet name="各務原市1" sheetId="62" r:id="rId8"/>
    <sheet name="各務原市2" sheetId="63" r:id="rId9"/>
    <sheet name="羽島郡1" sheetId="57" r:id="rId10"/>
    <sheet name="瑞穂市" sheetId="47" r:id="rId11"/>
    <sheet name="本巣市" sheetId="48" r:id="rId12"/>
    <sheet name="本巣郡" sheetId="49" r:id="rId13"/>
    <sheet name="山県市" sheetId="50" r:id="rId14"/>
    <sheet name="大垣市" sheetId="17" r:id="rId15"/>
    <sheet name="海津市" sheetId="18" r:id="rId16"/>
    <sheet name="養老郡" sheetId="19" r:id="rId17"/>
    <sheet name="不破郡" sheetId="20" r:id="rId18"/>
    <sheet name="安八郡" sheetId="21" r:id="rId19"/>
    <sheet name="揖斐郡" sheetId="27" r:id="rId20"/>
    <sheet name="関市" sheetId="28" r:id="rId21"/>
    <sheet name="美濃市" sheetId="29" r:id="rId22"/>
    <sheet name="郡上市" sheetId="30" r:id="rId23"/>
    <sheet name="美濃加茂市" sheetId="31" r:id="rId24"/>
    <sheet name="可児市" sheetId="32" r:id="rId25"/>
    <sheet name="加茂郡" sheetId="33" r:id="rId26"/>
    <sheet name="可児郡" sheetId="34" r:id="rId27"/>
    <sheet name="多治見市" sheetId="51" r:id="rId28"/>
    <sheet name="土岐市" sheetId="36" r:id="rId29"/>
    <sheet name="瑞浪市" sheetId="37" r:id="rId30"/>
    <sheet name="恵那市" sheetId="38" r:id="rId31"/>
    <sheet name="中津川市" sheetId="39" r:id="rId32"/>
    <sheet name="高山市１" sheetId="40" r:id="rId33"/>
    <sheet name="高山市2" sheetId="42" r:id="rId34"/>
    <sheet name="下呂市" sheetId="41" r:id="rId35"/>
    <sheet name="飛騨市" sheetId="43" r:id="rId3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51" l="1"/>
  <c r="F35" i="63" l="1"/>
  <c r="F34" i="63"/>
  <c r="A36" i="63" s="1"/>
  <c r="F28" i="63"/>
  <c r="F27" i="63"/>
  <c r="F26" i="63"/>
  <c r="F25" i="63"/>
  <c r="F19" i="63"/>
  <c r="F18" i="63"/>
  <c r="A20" i="63" s="1"/>
  <c r="F17" i="63"/>
  <c r="F11" i="63"/>
  <c r="F10" i="63"/>
  <c r="F9" i="63"/>
  <c r="A12" i="63" s="1"/>
  <c r="F36" i="62"/>
  <c r="F35" i="62"/>
  <c r="F34" i="62"/>
  <c r="F33" i="62"/>
  <c r="A37" i="62" s="1"/>
  <c r="F27" i="62"/>
  <c r="F26" i="62"/>
  <c r="F25" i="62"/>
  <c r="A28" i="62" s="1"/>
  <c r="F19" i="62"/>
  <c r="F18" i="62"/>
  <c r="A20" i="62" s="1"/>
  <c r="F17" i="62"/>
  <c r="F11" i="62"/>
  <c r="F10" i="62"/>
  <c r="F9" i="62"/>
  <c r="A12" i="62" s="1"/>
  <c r="A29" i="63" l="1"/>
  <c r="E38" i="63" s="1"/>
  <c r="E39" i="62"/>
  <c r="F62" i="61" l="1"/>
  <c r="A63" i="61" s="1"/>
  <c r="F56" i="61"/>
  <c r="F55" i="61"/>
  <c r="F49" i="61"/>
  <c r="F48" i="61"/>
  <c r="F42" i="61"/>
  <c r="F41" i="61"/>
  <c r="F40" i="61"/>
  <c r="F34" i="61"/>
  <c r="F33" i="61"/>
  <c r="F27" i="61"/>
  <c r="F26" i="61"/>
  <c r="F25" i="61"/>
  <c r="F24" i="61"/>
  <c r="F23" i="61"/>
  <c r="F17" i="61"/>
  <c r="A18" i="61" s="1"/>
  <c r="F11" i="61"/>
  <c r="F10" i="61"/>
  <c r="F45" i="60"/>
  <c r="F44" i="60"/>
  <c r="F43" i="60"/>
  <c r="F37" i="60"/>
  <c r="F36" i="60"/>
  <c r="F35" i="60"/>
  <c r="F34" i="60"/>
  <c r="F28" i="60"/>
  <c r="F27" i="60"/>
  <c r="F26" i="60"/>
  <c r="F20" i="60"/>
  <c r="F19" i="60"/>
  <c r="F18" i="60"/>
  <c r="F12" i="60"/>
  <c r="F11" i="60"/>
  <c r="F10" i="60"/>
  <c r="F9" i="60"/>
  <c r="F47" i="59"/>
  <c r="F46" i="59"/>
  <c r="F45" i="59"/>
  <c r="F39" i="59"/>
  <c r="F38" i="59"/>
  <c r="F37" i="59"/>
  <c r="F31" i="59"/>
  <c r="F30" i="59"/>
  <c r="F29" i="59"/>
  <c r="F23" i="59"/>
  <c r="F22" i="59"/>
  <c r="F21" i="59"/>
  <c r="F20" i="59"/>
  <c r="F14" i="59"/>
  <c r="F13" i="59"/>
  <c r="F12" i="59"/>
  <c r="F11" i="59"/>
  <c r="F10" i="59"/>
  <c r="F51" i="58"/>
  <c r="F50" i="58"/>
  <c r="F49" i="58"/>
  <c r="F48" i="58"/>
  <c r="F42" i="58"/>
  <c r="F41" i="58"/>
  <c r="F40" i="58"/>
  <c r="F34" i="58"/>
  <c r="F33" i="58"/>
  <c r="F32" i="58"/>
  <c r="F26" i="58"/>
  <c r="F25" i="58"/>
  <c r="F24" i="58"/>
  <c r="F18" i="58"/>
  <c r="F17" i="58"/>
  <c r="F16" i="58"/>
  <c r="F10" i="58"/>
  <c r="F9" i="58"/>
  <c r="F32" i="31"/>
  <c r="F26" i="31"/>
  <c r="A27" i="31"/>
  <c r="F20" i="48"/>
  <c r="F19" i="48"/>
  <c r="F18" i="48"/>
  <c r="F17" i="48"/>
  <c r="E26" i="41"/>
  <c r="F22" i="18"/>
  <c r="F15" i="30"/>
  <c r="F14" i="30"/>
  <c r="F22" i="32"/>
  <c r="F53" i="32"/>
  <c r="F55" i="32" s="1"/>
  <c r="F45" i="32"/>
  <c r="F47" i="32" s="1"/>
  <c r="F37" i="32"/>
  <c r="F39" i="32"/>
  <c r="F29" i="32"/>
  <c r="F31" i="32"/>
  <c r="F35" i="51"/>
  <c r="F23" i="30"/>
  <c r="F24" i="30"/>
  <c r="F25" i="30"/>
  <c r="F26" i="30"/>
  <c r="F37" i="30"/>
  <c r="F16" i="48"/>
  <c r="F15" i="48"/>
  <c r="F14" i="48"/>
  <c r="F13" i="48"/>
  <c r="F12" i="48"/>
  <c r="F11" i="48"/>
  <c r="F10" i="48"/>
  <c r="F24" i="57"/>
  <c r="F23" i="57"/>
  <c r="F22" i="57"/>
  <c r="F21" i="57"/>
  <c r="F20" i="57"/>
  <c r="F19" i="57"/>
  <c r="F18" i="57"/>
  <c r="F17" i="57"/>
  <c r="F16" i="57"/>
  <c r="F15" i="57"/>
  <c r="F14" i="57"/>
  <c r="F13" i="57"/>
  <c r="F12" i="57"/>
  <c r="F11" i="57"/>
  <c r="F10" i="57"/>
  <c r="F25" i="57" s="1"/>
  <c r="F14" i="51"/>
  <c r="F13" i="36"/>
  <c r="F10" i="37"/>
  <c r="F12" i="26"/>
  <c r="F13" i="26"/>
  <c r="F14" i="26"/>
  <c r="F15" i="26"/>
  <c r="F16" i="26"/>
  <c r="F17" i="26"/>
  <c r="F18" i="26"/>
  <c r="F19" i="26"/>
  <c r="F20" i="26"/>
  <c r="F21" i="26"/>
  <c r="F22" i="26"/>
  <c r="F21" i="28"/>
  <c r="F22" i="28"/>
  <c r="F10" i="17"/>
  <c r="F19" i="31"/>
  <c r="F14" i="39"/>
  <c r="F45" i="27"/>
  <c r="F11" i="50"/>
  <c r="F12" i="50"/>
  <c r="F22" i="50" s="1"/>
  <c r="F13" i="50"/>
  <c r="F14" i="50"/>
  <c r="F15" i="50"/>
  <c r="F16" i="50"/>
  <c r="F17" i="50"/>
  <c r="F18" i="50"/>
  <c r="F19" i="50"/>
  <c r="F20" i="50"/>
  <c r="F21" i="50"/>
  <c r="F10" i="50"/>
  <c r="F11" i="43"/>
  <c r="F12" i="43"/>
  <c r="F25" i="43" s="1"/>
  <c r="F13" i="43"/>
  <c r="F14" i="43"/>
  <c r="F15" i="43"/>
  <c r="F16" i="43"/>
  <c r="F17" i="43"/>
  <c r="F10" i="43"/>
  <c r="F25" i="41"/>
  <c r="F24" i="41"/>
  <c r="F23" i="41"/>
  <c r="F18" i="41"/>
  <c r="F19" i="41"/>
  <c r="F26" i="41" s="1"/>
  <c r="F20" i="41"/>
  <c r="F21" i="41"/>
  <c r="F22" i="41"/>
  <c r="F17" i="41"/>
  <c r="F16" i="41"/>
  <c r="F15" i="41"/>
  <c r="F11" i="41"/>
  <c r="F12" i="41"/>
  <c r="F13" i="41"/>
  <c r="F14" i="41"/>
  <c r="F10" i="41"/>
  <c r="F39" i="42"/>
  <c r="A42" i="42" s="1"/>
  <c r="F32" i="42"/>
  <c r="A34" i="42" s="1"/>
  <c r="F33" i="42"/>
  <c r="F31" i="42"/>
  <c r="F25" i="42"/>
  <c r="F24" i="42"/>
  <c r="A26" i="42"/>
  <c r="F18" i="42"/>
  <c r="F17" i="42"/>
  <c r="A19" i="42"/>
  <c r="F11" i="42"/>
  <c r="F10" i="42"/>
  <c r="A12" i="42" s="1"/>
  <c r="F52" i="40"/>
  <c r="F51" i="40"/>
  <c r="A53" i="40" s="1"/>
  <c r="E55" i="40" s="1"/>
  <c r="F45" i="40"/>
  <c r="A46" i="40" s="1"/>
  <c r="F44" i="40"/>
  <c r="F38" i="40"/>
  <c r="F37" i="40"/>
  <c r="A39" i="40"/>
  <c r="F31" i="40"/>
  <c r="F30" i="40"/>
  <c r="A32" i="40" s="1"/>
  <c r="F11" i="40"/>
  <c r="A24" i="40" s="1"/>
  <c r="F12" i="40"/>
  <c r="F13" i="40"/>
  <c r="F14" i="40"/>
  <c r="F15" i="40"/>
  <c r="F16" i="40"/>
  <c r="F17" i="40"/>
  <c r="F18" i="40"/>
  <c r="F19" i="40"/>
  <c r="F20" i="40"/>
  <c r="F21" i="40"/>
  <c r="F22" i="40"/>
  <c r="F23" i="40"/>
  <c r="F10" i="40"/>
  <c r="F11" i="39"/>
  <c r="F12" i="39"/>
  <c r="F13" i="39"/>
  <c r="F15" i="39"/>
  <c r="F16" i="39"/>
  <c r="F17" i="39"/>
  <c r="F18" i="39"/>
  <c r="F19" i="39"/>
  <c r="F20" i="39"/>
  <c r="F21" i="39"/>
  <c r="F22" i="39"/>
  <c r="F23" i="39"/>
  <c r="F24" i="39"/>
  <c r="F25" i="39"/>
  <c r="F26" i="39"/>
  <c r="F27" i="39"/>
  <c r="F28" i="39"/>
  <c r="F29" i="39"/>
  <c r="F30" i="39"/>
  <c r="F31" i="39"/>
  <c r="F32" i="39"/>
  <c r="F33" i="39"/>
  <c r="F34" i="39"/>
  <c r="F35" i="39"/>
  <c r="F36" i="39"/>
  <c r="F10" i="39"/>
  <c r="F11" i="38"/>
  <c r="F12" i="38"/>
  <c r="F13" i="38"/>
  <c r="F14" i="38"/>
  <c r="F15" i="38"/>
  <c r="F16" i="38"/>
  <c r="F17" i="38"/>
  <c r="F18" i="38"/>
  <c r="F19" i="38"/>
  <c r="F20" i="38"/>
  <c r="F21" i="38"/>
  <c r="F22" i="38"/>
  <c r="F23" i="38"/>
  <c r="F24" i="38"/>
  <c r="F25" i="38"/>
  <c r="F26" i="38"/>
  <c r="F27" i="38"/>
  <c r="F28" i="38"/>
  <c r="F29" i="38"/>
  <c r="F30" i="38"/>
  <c r="F10" i="38"/>
  <c r="F11" i="37"/>
  <c r="F12" i="37"/>
  <c r="F13" i="37"/>
  <c r="F14" i="37"/>
  <c r="F15" i="37"/>
  <c r="F16" i="37"/>
  <c r="F17" i="37"/>
  <c r="F18" i="37"/>
  <c r="F19" i="37"/>
  <c r="F11" i="36"/>
  <c r="F12" i="36"/>
  <c r="F14" i="36"/>
  <c r="F15" i="36"/>
  <c r="F16" i="36"/>
  <c r="F17" i="36"/>
  <c r="F18" i="36"/>
  <c r="F19" i="36"/>
  <c r="F20" i="36"/>
  <c r="F21" i="36"/>
  <c r="F22" i="36"/>
  <c r="F23" i="36"/>
  <c r="F10" i="36"/>
  <c r="F24" i="36" s="1"/>
  <c r="F21" i="51"/>
  <c r="F22" i="51"/>
  <c r="F23" i="51"/>
  <c r="F24" i="51"/>
  <c r="F25" i="51"/>
  <c r="F26" i="51"/>
  <c r="F27" i="51"/>
  <c r="F28" i="51"/>
  <c r="F29" i="51"/>
  <c r="F30" i="51"/>
  <c r="F31" i="51"/>
  <c r="F32" i="51"/>
  <c r="F33" i="51"/>
  <c r="F34" i="51"/>
  <c r="F20" i="51"/>
  <c r="F11" i="51"/>
  <c r="F36" i="51"/>
  <c r="F12" i="51"/>
  <c r="F10" i="51"/>
  <c r="F11" i="34"/>
  <c r="F12" i="34"/>
  <c r="F13" i="34"/>
  <c r="F14" i="34"/>
  <c r="F15" i="34"/>
  <c r="F10" i="34"/>
  <c r="F25" i="34" s="1"/>
  <c r="F66" i="33"/>
  <c r="F65" i="33"/>
  <c r="F53" i="33"/>
  <c r="F54" i="33"/>
  <c r="F55" i="33"/>
  <c r="F56" i="33"/>
  <c r="F57" i="33"/>
  <c r="F58" i="33"/>
  <c r="F59" i="33"/>
  <c r="F52" i="33"/>
  <c r="A60" i="33" s="1"/>
  <c r="F41" i="33"/>
  <c r="F42" i="33"/>
  <c r="F43" i="33"/>
  <c r="F44" i="33"/>
  <c r="F45" i="33"/>
  <c r="F46" i="33"/>
  <c r="F40" i="33"/>
  <c r="F32" i="33"/>
  <c r="F33" i="33"/>
  <c r="F34" i="33"/>
  <c r="A35" i="33" s="1"/>
  <c r="F31" i="33"/>
  <c r="F23" i="33"/>
  <c r="F24" i="33"/>
  <c r="F25" i="33"/>
  <c r="F22" i="33"/>
  <c r="A26" i="33" s="1"/>
  <c r="F16" i="33"/>
  <c r="A17" i="33"/>
  <c r="F10" i="33"/>
  <c r="F9" i="33"/>
  <c r="A11" i="33"/>
  <c r="F11" i="32"/>
  <c r="F23" i="32" s="1"/>
  <c r="F12" i="32"/>
  <c r="F13" i="32"/>
  <c r="F14" i="32"/>
  <c r="F15" i="32"/>
  <c r="F16" i="32"/>
  <c r="F17" i="32"/>
  <c r="F18" i="32"/>
  <c r="F19" i="32"/>
  <c r="F20" i="32"/>
  <c r="F21" i="32"/>
  <c r="F10" i="32"/>
  <c r="F11" i="31"/>
  <c r="F21" i="31" s="1"/>
  <c r="E35" i="31" s="1"/>
  <c r="F12" i="31"/>
  <c r="F13" i="31"/>
  <c r="F14" i="31"/>
  <c r="F15" i="31"/>
  <c r="F16" i="31"/>
  <c r="F17" i="31"/>
  <c r="F18" i="31"/>
  <c r="F10" i="31"/>
  <c r="F70" i="30"/>
  <c r="F69" i="30"/>
  <c r="A71" i="30" s="1"/>
  <c r="F62" i="30"/>
  <c r="A64" i="30" s="1"/>
  <c r="F61" i="30"/>
  <c r="F54" i="30"/>
  <c r="F55" i="30"/>
  <c r="F53" i="30"/>
  <c r="F46" i="30"/>
  <c r="F47" i="30"/>
  <c r="F45" i="30"/>
  <c r="F33" i="30"/>
  <c r="F34" i="30"/>
  <c r="F35" i="30"/>
  <c r="F36" i="30"/>
  <c r="F38" i="30"/>
  <c r="F32" i="30"/>
  <c r="F22" i="30"/>
  <c r="F11" i="30"/>
  <c r="A17" i="30" s="1"/>
  <c r="F12" i="30"/>
  <c r="F13" i="30"/>
  <c r="F10" i="30"/>
  <c r="F11" i="29"/>
  <c r="F12" i="29"/>
  <c r="F13" i="29"/>
  <c r="F14" i="29"/>
  <c r="F15" i="29"/>
  <c r="F16" i="29"/>
  <c r="F10" i="29"/>
  <c r="F23" i="29" s="1"/>
  <c r="F62" i="28"/>
  <c r="A63" i="28"/>
  <c r="F47" i="28"/>
  <c r="F48" i="28"/>
  <c r="F49" i="28"/>
  <c r="F56" i="28"/>
  <c r="F55" i="28"/>
  <c r="F46" i="28"/>
  <c r="F40" i="28"/>
  <c r="A41" i="28" s="1"/>
  <c r="F33" i="28"/>
  <c r="F32" i="28"/>
  <c r="A34" i="28" s="1"/>
  <c r="F11" i="28"/>
  <c r="F12" i="28"/>
  <c r="F13" i="28"/>
  <c r="F14" i="28"/>
  <c r="A27" i="28" s="1"/>
  <c r="F15" i="28"/>
  <c r="F16" i="28"/>
  <c r="F17" i="28"/>
  <c r="F18" i="28"/>
  <c r="F19" i="28"/>
  <c r="F20" i="28"/>
  <c r="F23" i="28"/>
  <c r="F24" i="28"/>
  <c r="F25" i="28"/>
  <c r="F26" i="28"/>
  <c r="F10" i="28"/>
  <c r="F41" i="27"/>
  <c r="F42" i="27"/>
  <c r="F43" i="27"/>
  <c r="F44" i="27"/>
  <c r="F40" i="27"/>
  <c r="F33" i="27"/>
  <c r="F28" i="27"/>
  <c r="F29" i="27"/>
  <c r="F30" i="27"/>
  <c r="F31" i="27"/>
  <c r="F32" i="27"/>
  <c r="F34" i="27"/>
  <c r="F27" i="27"/>
  <c r="A35" i="27" s="1"/>
  <c r="F11" i="27"/>
  <c r="F12" i="27"/>
  <c r="A21" i="27" s="1"/>
  <c r="F13" i="27"/>
  <c r="F14" i="27"/>
  <c r="F15" i="27"/>
  <c r="F16" i="27"/>
  <c r="F17" i="27"/>
  <c r="F18" i="27"/>
  <c r="F19" i="27"/>
  <c r="F10" i="27"/>
  <c r="F30" i="21"/>
  <c r="F31" i="21"/>
  <c r="A34" i="21" s="1"/>
  <c r="F32" i="21"/>
  <c r="F33" i="21"/>
  <c r="F29" i="21"/>
  <c r="F21" i="21"/>
  <c r="A24" i="21" s="1"/>
  <c r="F22" i="21"/>
  <c r="F23" i="21"/>
  <c r="F20" i="21"/>
  <c r="F11" i="21"/>
  <c r="F12" i="21"/>
  <c r="F13" i="21"/>
  <c r="F14" i="21"/>
  <c r="F10" i="21"/>
  <c r="A15" i="21" s="1"/>
  <c r="F25" i="20"/>
  <c r="F24" i="20"/>
  <c r="A26" i="20"/>
  <c r="E28" i="20" s="1"/>
  <c r="F11" i="20"/>
  <c r="F12" i="20"/>
  <c r="A19" i="20" s="1"/>
  <c r="F13" i="20"/>
  <c r="F14" i="20"/>
  <c r="F15" i="20"/>
  <c r="F16" i="20"/>
  <c r="F17" i="20"/>
  <c r="F18" i="20"/>
  <c r="F10" i="20"/>
  <c r="F11" i="19"/>
  <c r="F12" i="19"/>
  <c r="F13" i="19"/>
  <c r="F25" i="19" s="1"/>
  <c r="F14" i="19"/>
  <c r="F15" i="19"/>
  <c r="F16" i="19"/>
  <c r="F17" i="19"/>
  <c r="F18" i="19"/>
  <c r="F10" i="19"/>
  <c r="F11" i="18"/>
  <c r="F12" i="18"/>
  <c r="F13" i="18"/>
  <c r="F14" i="18"/>
  <c r="F15" i="18"/>
  <c r="F16" i="18"/>
  <c r="F17" i="18"/>
  <c r="F18" i="18"/>
  <c r="F19" i="18"/>
  <c r="F20" i="18"/>
  <c r="F21" i="18"/>
  <c r="F10" i="18"/>
  <c r="F11" i="17"/>
  <c r="F42" i="17" s="1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F39" i="17"/>
  <c r="F40" i="17"/>
  <c r="F41" i="17"/>
  <c r="F11" i="49"/>
  <c r="F10" i="49"/>
  <c r="F11" i="47"/>
  <c r="F12" i="47"/>
  <c r="F13" i="47"/>
  <c r="F14" i="47"/>
  <c r="F15" i="47"/>
  <c r="F16" i="47"/>
  <c r="F17" i="47"/>
  <c r="F18" i="47"/>
  <c r="F19" i="47"/>
  <c r="F10" i="47"/>
  <c r="F25" i="47" s="1"/>
  <c r="F11" i="44"/>
  <c r="F12" i="44"/>
  <c r="F13" i="44"/>
  <c r="F14" i="44"/>
  <c r="F15" i="44"/>
  <c r="F16" i="44"/>
  <c r="F17" i="44"/>
  <c r="F25" i="44" s="1"/>
  <c r="F10" i="44"/>
  <c r="F35" i="46"/>
  <c r="F34" i="46"/>
  <c r="A36" i="46"/>
  <c r="F26" i="46"/>
  <c r="F27" i="46"/>
  <c r="F28" i="46"/>
  <c r="F25" i="46"/>
  <c r="A29" i="46" s="1"/>
  <c r="F18" i="46"/>
  <c r="F19" i="46"/>
  <c r="F17" i="46"/>
  <c r="A20" i="46"/>
  <c r="F10" i="46"/>
  <c r="F11" i="46"/>
  <c r="F9" i="46"/>
  <c r="A12" i="46" s="1"/>
  <c r="F11" i="26"/>
  <c r="F10" i="26"/>
  <c r="A67" i="33"/>
  <c r="F25" i="48"/>
  <c r="F25" i="49"/>
  <c r="F31" i="38"/>
  <c r="F20" i="37"/>
  <c r="A33" i="31"/>
  <c r="A57" i="28"/>
  <c r="E65" i="28" s="1"/>
  <c r="A50" i="28"/>
  <c r="A46" i="27"/>
  <c r="F24" i="26"/>
  <c r="A15" i="51" l="1"/>
  <c r="D39" i="51" s="1"/>
  <c r="A37" i="51"/>
  <c r="E44" i="42"/>
  <c r="E38" i="46"/>
  <c r="E48" i="27"/>
  <c r="E36" i="21"/>
  <c r="A35" i="61"/>
  <c r="A39" i="30"/>
  <c r="A50" i="61"/>
  <c r="A48" i="30"/>
  <c r="F23" i="18"/>
  <c r="A47" i="33"/>
  <c r="E69" i="33" s="1"/>
  <c r="A29" i="60"/>
  <c r="F37" i="39"/>
  <c r="A56" i="30"/>
  <c r="E73" i="30" s="1"/>
  <c r="A27" i="30"/>
  <c r="A57" i="61"/>
  <c r="A19" i="58"/>
  <c r="A21" i="60"/>
  <c r="A40" i="59"/>
  <c r="A46" i="60"/>
  <c r="A49" i="59"/>
  <c r="A52" i="58"/>
  <c r="A43" i="61"/>
  <c r="A12" i="61"/>
  <c r="A38" i="60"/>
  <c r="A13" i="60"/>
  <c r="A24" i="59"/>
  <c r="A15" i="59"/>
  <c r="A35" i="58"/>
  <c r="A28" i="61"/>
  <c r="A32" i="59"/>
  <c r="A43" i="58"/>
  <c r="A27" i="58"/>
  <c r="A11" i="58"/>
  <c r="E48" i="60" l="1"/>
  <c r="E65" i="61"/>
  <c r="E51" i="59"/>
  <c r="E54" i="58"/>
</calcChain>
</file>

<file path=xl/sharedStrings.xml><?xml version="1.0" encoding="utf-8"?>
<sst xmlns="http://schemas.openxmlformats.org/spreadsheetml/2006/main" count="2261" uniqueCount="1031">
  <si>
    <t>高山市上宝支所
地域振興課</t>
    <rPh sb="0" eb="3">
      <t>タカヤマシ</t>
    </rPh>
    <rPh sb="3" eb="4">
      <t>ウエ</t>
    </rPh>
    <rPh sb="4" eb="5">
      <t>タカラ</t>
    </rPh>
    <rPh sb="5" eb="7">
      <t>シショ</t>
    </rPh>
    <rPh sb="8" eb="10">
      <t>チイキ</t>
    </rPh>
    <rPh sb="10" eb="12">
      <t>シンコウ</t>
    </rPh>
    <rPh sb="12" eb="13">
      <t>カ</t>
    </rPh>
    <phoneticPr fontId="2"/>
  </si>
  <si>
    <t>506-1317</t>
    <phoneticPr fontId="2"/>
  </si>
  <si>
    <t>501-5629</t>
    <phoneticPr fontId="2"/>
  </si>
  <si>
    <t>0581-22-6845</t>
    <phoneticPr fontId="2"/>
  </si>
  <si>
    <t>古川小学校</t>
    <rPh sb="0" eb="2">
      <t>フルカワ</t>
    </rPh>
    <rPh sb="2" eb="5">
      <t>ショウ</t>
    </rPh>
    <phoneticPr fontId="2"/>
  </si>
  <si>
    <t>古川西小学校</t>
    <rPh sb="0" eb="2">
      <t>フルカワ</t>
    </rPh>
    <rPh sb="2" eb="3">
      <t>ニシ</t>
    </rPh>
    <rPh sb="3" eb="6">
      <t>ショウ</t>
    </rPh>
    <phoneticPr fontId="2"/>
  </si>
  <si>
    <t>河合小学校</t>
    <rPh sb="0" eb="2">
      <t>カワイ</t>
    </rPh>
    <rPh sb="2" eb="5">
      <t>ショウ</t>
    </rPh>
    <phoneticPr fontId="2"/>
  </si>
  <si>
    <t>宮川小学校</t>
    <rPh sb="0" eb="2">
      <t>ミヤガワ</t>
    </rPh>
    <rPh sb="2" eb="5">
      <t>ショウ</t>
    </rPh>
    <phoneticPr fontId="2"/>
  </si>
  <si>
    <t>神岡小学校</t>
    <rPh sb="0" eb="2">
      <t>カミオカ</t>
    </rPh>
    <rPh sb="2" eb="5">
      <t>ショウ</t>
    </rPh>
    <phoneticPr fontId="2"/>
  </si>
  <si>
    <t>古川中学校</t>
    <rPh sb="0" eb="2">
      <t>フルカワ</t>
    </rPh>
    <rPh sb="2" eb="5">
      <t>チュウ</t>
    </rPh>
    <phoneticPr fontId="2"/>
  </si>
  <si>
    <t>山之村小学校・中学校</t>
    <rPh sb="0" eb="1">
      <t>ヤマ</t>
    </rPh>
    <rPh sb="1" eb="2">
      <t>ノ</t>
    </rPh>
    <rPh sb="2" eb="3">
      <t>ムラ</t>
    </rPh>
    <rPh sb="3" eb="6">
      <t>ショウ</t>
    </rPh>
    <rPh sb="7" eb="10">
      <t>チュウ</t>
    </rPh>
    <phoneticPr fontId="2"/>
  </si>
  <si>
    <t>旭ヶ丘小学校</t>
    <rPh sb="0" eb="3">
      <t>アサヒガオカ</t>
    </rPh>
    <rPh sb="3" eb="6">
      <t>ショウ</t>
    </rPh>
    <phoneticPr fontId="2"/>
  </si>
  <si>
    <t>瀬尻小学校</t>
    <rPh sb="0" eb="1">
      <t>セ</t>
    </rPh>
    <rPh sb="1" eb="2">
      <t>シリ</t>
    </rPh>
    <rPh sb="2" eb="5">
      <t>ショウ</t>
    </rPh>
    <phoneticPr fontId="2"/>
  </si>
  <si>
    <t>倉知小学校</t>
    <rPh sb="0" eb="2">
      <t>クラチ</t>
    </rPh>
    <rPh sb="2" eb="5">
      <t>ショウ</t>
    </rPh>
    <phoneticPr fontId="2"/>
  </si>
  <si>
    <t>富岡小学校</t>
    <rPh sb="0" eb="2">
      <t>トミオカ</t>
    </rPh>
    <rPh sb="2" eb="5">
      <t>ショウ</t>
    </rPh>
    <phoneticPr fontId="2"/>
  </si>
  <si>
    <t>緑ヶ丘中学校</t>
    <rPh sb="0" eb="3">
      <t>ミドリガオカ</t>
    </rPh>
    <rPh sb="3" eb="6">
      <t>チュウ</t>
    </rPh>
    <phoneticPr fontId="2"/>
  </si>
  <si>
    <t>旭ヶ丘中学校</t>
    <rPh sb="0" eb="3">
      <t>アサヒガオカ</t>
    </rPh>
    <rPh sb="3" eb="6">
      <t>チュウ</t>
    </rPh>
    <phoneticPr fontId="2"/>
  </si>
  <si>
    <t>501-2812</t>
    <phoneticPr fontId="2"/>
  </si>
  <si>
    <t>0581-58-2111</t>
    <phoneticPr fontId="2"/>
  </si>
  <si>
    <t>洞戸小学校</t>
    <rPh sb="0" eb="2">
      <t>ホラド</t>
    </rPh>
    <rPh sb="2" eb="5">
      <t>ショウ</t>
    </rPh>
    <phoneticPr fontId="2"/>
  </si>
  <si>
    <t>板取小学校</t>
    <rPh sb="0" eb="2">
      <t>イタドリ</t>
    </rPh>
    <rPh sb="2" eb="5">
      <t>ショウ</t>
    </rPh>
    <phoneticPr fontId="2"/>
  </si>
  <si>
    <t>501-2901</t>
    <phoneticPr fontId="2"/>
  </si>
  <si>
    <t>501-2602</t>
    <phoneticPr fontId="2"/>
  </si>
  <si>
    <t>武芸川中学校</t>
    <rPh sb="0" eb="3">
      <t>ムゲガワ</t>
    </rPh>
    <rPh sb="3" eb="6">
      <t>チュウ</t>
    </rPh>
    <phoneticPr fontId="2"/>
  </si>
  <si>
    <t>富岡小学校</t>
    <rPh sb="0" eb="2">
      <t>トミオカ</t>
    </rPh>
    <rPh sb="2" eb="3">
      <t>ショウ</t>
    </rPh>
    <rPh sb="3" eb="5">
      <t>ガッコウ</t>
    </rPh>
    <phoneticPr fontId="2"/>
  </si>
  <si>
    <t>501-3601</t>
    <phoneticPr fontId="2"/>
  </si>
  <si>
    <t>上之保小学校</t>
    <rPh sb="0" eb="3">
      <t>カミノホ</t>
    </rPh>
    <rPh sb="3" eb="6">
      <t>ショウ</t>
    </rPh>
    <phoneticPr fontId="2"/>
  </si>
  <si>
    <t>安桜小学校</t>
    <rPh sb="0" eb="1">
      <t>ヤス</t>
    </rPh>
    <rPh sb="1" eb="2">
      <t>サクラ</t>
    </rPh>
    <rPh sb="2" eb="5">
      <t>ショウ</t>
    </rPh>
    <phoneticPr fontId="2"/>
  </si>
  <si>
    <t>郡上市教育委員会　社会教育課</t>
    <rPh sb="0" eb="2">
      <t>グジョウ</t>
    </rPh>
    <rPh sb="2" eb="3">
      <t>シ</t>
    </rPh>
    <rPh sb="3" eb="5">
      <t>キョウイク</t>
    </rPh>
    <rPh sb="5" eb="7">
      <t>イイン</t>
    </rPh>
    <rPh sb="7" eb="8">
      <t>カイ</t>
    </rPh>
    <rPh sb="9" eb="11">
      <t>シャカイ</t>
    </rPh>
    <rPh sb="11" eb="13">
      <t>キョウイク</t>
    </rPh>
    <rPh sb="13" eb="14">
      <t>カ</t>
    </rPh>
    <phoneticPr fontId="2"/>
  </si>
  <si>
    <t>501-4222</t>
    <phoneticPr fontId="2"/>
  </si>
  <si>
    <t>0575-67-1128</t>
    <phoneticPr fontId="2"/>
  </si>
  <si>
    <t>八幡小学校</t>
    <rPh sb="0" eb="2">
      <t>ハチマン</t>
    </rPh>
    <rPh sb="2" eb="5">
      <t>ショウ</t>
    </rPh>
    <phoneticPr fontId="2"/>
  </si>
  <si>
    <t>川合小学校</t>
    <rPh sb="0" eb="2">
      <t>カワイ</t>
    </rPh>
    <rPh sb="2" eb="5">
      <t>ショウ</t>
    </rPh>
    <phoneticPr fontId="2"/>
  </si>
  <si>
    <t>相生小学校</t>
    <rPh sb="0" eb="2">
      <t>アイオイ</t>
    </rPh>
    <rPh sb="2" eb="5">
      <t>ショウ</t>
    </rPh>
    <phoneticPr fontId="2"/>
  </si>
  <si>
    <t>口明方小学校</t>
    <rPh sb="0" eb="1">
      <t>クチ</t>
    </rPh>
    <rPh sb="1" eb="3">
      <t>ミョウガタ</t>
    </rPh>
    <rPh sb="3" eb="6">
      <t>ショウガッコウ</t>
    </rPh>
    <phoneticPr fontId="2"/>
  </si>
  <si>
    <t>八幡中学校</t>
    <rPh sb="0" eb="2">
      <t>ハチマン</t>
    </rPh>
    <rPh sb="2" eb="5">
      <t>チュウ</t>
    </rPh>
    <phoneticPr fontId="2"/>
  </si>
  <si>
    <t>八幡西中学校</t>
    <rPh sb="0" eb="2">
      <t>ハチマン</t>
    </rPh>
    <rPh sb="2" eb="3">
      <t>ニシ</t>
    </rPh>
    <rPh sb="3" eb="6">
      <t>チュウ</t>
    </rPh>
    <phoneticPr fontId="2"/>
  </si>
  <si>
    <t>501-4607</t>
    <phoneticPr fontId="2"/>
  </si>
  <si>
    <t>0575-88-2211</t>
    <phoneticPr fontId="2"/>
  </si>
  <si>
    <t>501-5121</t>
    <phoneticPr fontId="2"/>
  </si>
  <si>
    <t>郡上市八幡町島谷207-1
郡上市総合文化ｾﾝﾀｰ内</t>
    <rPh sb="0" eb="2">
      <t>グジョウ</t>
    </rPh>
    <rPh sb="2" eb="3">
      <t>シ</t>
    </rPh>
    <rPh sb="3" eb="6">
      <t>ヤハタチョウ</t>
    </rPh>
    <rPh sb="6" eb="8">
      <t>シマタニ</t>
    </rPh>
    <rPh sb="14" eb="16">
      <t>グジョウ</t>
    </rPh>
    <rPh sb="16" eb="17">
      <t>シ</t>
    </rPh>
    <rPh sb="17" eb="19">
      <t>ソウゴウ</t>
    </rPh>
    <rPh sb="19" eb="21">
      <t>ブンカ</t>
    </rPh>
    <rPh sb="25" eb="26">
      <t>ナイ</t>
    </rPh>
    <phoneticPr fontId="2"/>
  </si>
  <si>
    <t>0575-82-6000</t>
    <phoneticPr fontId="2"/>
  </si>
  <si>
    <t>郡上市白鳥町白鳥359-26
白鳥ふれあい創造館内</t>
    <rPh sb="0" eb="2">
      <t>グジョウ</t>
    </rPh>
    <rPh sb="2" eb="3">
      <t>シ</t>
    </rPh>
    <rPh sb="3" eb="6">
      <t>シラトリチョウ</t>
    </rPh>
    <rPh sb="6" eb="8">
      <t>シラトリ</t>
    </rPh>
    <rPh sb="15" eb="17">
      <t>シロトリ</t>
    </rPh>
    <rPh sb="21" eb="23">
      <t>ソウゾウ</t>
    </rPh>
    <rPh sb="23" eb="24">
      <t>カン</t>
    </rPh>
    <rPh sb="24" eb="25">
      <t>ナイ</t>
    </rPh>
    <phoneticPr fontId="2"/>
  </si>
  <si>
    <t>501-5303</t>
    <phoneticPr fontId="2"/>
  </si>
  <si>
    <t>501-4106</t>
    <phoneticPr fontId="2"/>
  </si>
  <si>
    <t>郡上市美並町白山430-4
日本まん真ん中ｾﾝﾀｰ内</t>
    <rPh sb="0" eb="2">
      <t>グジョウ</t>
    </rPh>
    <rPh sb="2" eb="3">
      <t>シ</t>
    </rPh>
    <rPh sb="3" eb="5">
      <t>ミナミ</t>
    </rPh>
    <rPh sb="5" eb="6">
      <t>マチ</t>
    </rPh>
    <rPh sb="6" eb="8">
      <t>ハクザン</t>
    </rPh>
    <rPh sb="14" eb="16">
      <t>ニホン</t>
    </rPh>
    <rPh sb="18" eb="19">
      <t>マ</t>
    </rPh>
    <rPh sb="20" eb="21">
      <t>ナカ</t>
    </rPh>
    <rPh sb="25" eb="26">
      <t>ナイ</t>
    </rPh>
    <phoneticPr fontId="2"/>
  </si>
  <si>
    <t>0575-79-3700</t>
    <phoneticPr fontId="2"/>
  </si>
  <si>
    <t>501-4307</t>
    <phoneticPr fontId="2"/>
  </si>
  <si>
    <t>大和中学校</t>
    <rPh sb="0" eb="2">
      <t>ヤマト</t>
    </rPh>
    <rPh sb="2" eb="5">
      <t>チュウ</t>
    </rPh>
    <phoneticPr fontId="2"/>
  </si>
  <si>
    <t>牛道小学校</t>
    <rPh sb="0" eb="1">
      <t>ウシ</t>
    </rPh>
    <rPh sb="1" eb="2">
      <t>ミチ</t>
    </rPh>
    <rPh sb="2" eb="5">
      <t>ショウ</t>
    </rPh>
    <phoneticPr fontId="2"/>
  </si>
  <si>
    <t>那留小学校</t>
    <rPh sb="0" eb="1">
      <t>ナ</t>
    </rPh>
    <rPh sb="1" eb="2">
      <t>ル</t>
    </rPh>
    <rPh sb="2" eb="5">
      <t>ショウ</t>
    </rPh>
    <phoneticPr fontId="2"/>
  </si>
  <si>
    <t>大中小学校</t>
    <rPh sb="0" eb="1">
      <t>ダイ</t>
    </rPh>
    <rPh sb="1" eb="2">
      <t>チュウ</t>
    </rPh>
    <rPh sb="2" eb="5">
      <t>ショウ</t>
    </rPh>
    <phoneticPr fontId="2"/>
  </si>
  <si>
    <t>白鳥小学校</t>
    <rPh sb="0" eb="2">
      <t>シロトリ</t>
    </rPh>
    <rPh sb="2" eb="5">
      <t>ショウ</t>
    </rPh>
    <phoneticPr fontId="2"/>
  </si>
  <si>
    <t>北濃小学校</t>
    <rPh sb="0" eb="1">
      <t>キタ</t>
    </rPh>
    <rPh sb="1" eb="2">
      <t>ノウ</t>
    </rPh>
    <rPh sb="2" eb="5">
      <t>ショウ</t>
    </rPh>
    <phoneticPr fontId="2"/>
  </si>
  <si>
    <t>石徹白小学校</t>
    <rPh sb="0" eb="1">
      <t>イシ</t>
    </rPh>
    <rPh sb="1" eb="2">
      <t>テツ</t>
    </rPh>
    <rPh sb="2" eb="3">
      <t>シロ</t>
    </rPh>
    <rPh sb="3" eb="6">
      <t>ショウ</t>
    </rPh>
    <phoneticPr fontId="2"/>
  </si>
  <si>
    <t>白鳥中学校</t>
    <rPh sb="0" eb="2">
      <t>シロトリ</t>
    </rPh>
    <rPh sb="2" eb="5">
      <t>チュウ</t>
    </rPh>
    <phoneticPr fontId="2"/>
  </si>
  <si>
    <t>高鷲小学校</t>
    <rPh sb="0" eb="2">
      <t>タカス</t>
    </rPh>
    <rPh sb="2" eb="5">
      <t>ショウ</t>
    </rPh>
    <phoneticPr fontId="2"/>
  </si>
  <si>
    <t>高鷲北小学校</t>
    <rPh sb="0" eb="2">
      <t>タカス</t>
    </rPh>
    <rPh sb="2" eb="3">
      <t>キタ</t>
    </rPh>
    <rPh sb="3" eb="6">
      <t>ショウ</t>
    </rPh>
    <phoneticPr fontId="2"/>
  </si>
  <si>
    <t>高鷲中学校</t>
    <rPh sb="0" eb="2">
      <t>タカス</t>
    </rPh>
    <rPh sb="2" eb="5">
      <t>チュウ</t>
    </rPh>
    <phoneticPr fontId="2"/>
  </si>
  <si>
    <t>三城小学校</t>
    <rPh sb="0" eb="2">
      <t>サンジョウ</t>
    </rPh>
    <rPh sb="2" eb="5">
      <t>ショウ</t>
    </rPh>
    <phoneticPr fontId="2"/>
  </si>
  <si>
    <t>郡南中学校</t>
    <rPh sb="0" eb="1">
      <t>グン</t>
    </rPh>
    <rPh sb="1" eb="2">
      <t>ミナミ</t>
    </rPh>
    <rPh sb="2" eb="5">
      <t>チュウ</t>
    </rPh>
    <phoneticPr fontId="2"/>
  </si>
  <si>
    <t>明宝小学校</t>
    <rPh sb="0" eb="2">
      <t>メイホウ</t>
    </rPh>
    <rPh sb="2" eb="5">
      <t>ショウ</t>
    </rPh>
    <phoneticPr fontId="2"/>
  </si>
  <si>
    <t>和良小学校</t>
    <rPh sb="0" eb="2">
      <t>ワラ</t>
    </rPh>
    <rPh sb="2" eb="5">
      <t>ショウ</t>
    </rPh>
    <phoneticPr fontId="2"/>
  </si>
  <si>
    <t>No.</t>
    <phoneticPr fontId="2"/>
  </si>
  <si>
    <t>509-0393</t>
    <phoneticPr fontId="2"/>
  </si>
  <si>
    <t>加茂郡川辺町中川辺1518-4</t>
    <rPh sb="0" eb="3">
      <t>カモグン</t>
    </rPh>
    <rPh sb="3" eb="5">
      <t>カワベ</t>
    </rPh>
    <rPh sb="5" eb="6">
      <t>チョウ</t>
    </rPh>
    <rPh sb="6" eb="7">
      <t>ナカ</t>
    </rPh>
    <rPh sb="7" eb="9">
      <t>カワベ</t>
    </rPh>
    <phoneticPr fontId="2"/>
  </si>
  <si>
    <t>0574-53-2511</t>
    <phoneticPr fontId="2"/>
  </si>
  <si>
    <t>509-0492</t>
    <phoneticPr fontId="2"/>
  </si>
  <si>
    <t>加茂郡七宗町上麻生2442-3</t>
    <rPh sb="0" eb="3">
      <t>カモグン</t>
    </rPh>
    <rPh sb="3" eb="4">
      <t>ナナ</t>
    </rPh>
    <rPh sb="4" eb="5">
      <t>ソウ</t>
    </rPh>
    <rPh sb="5" eb="6">
      <t>マチ</t>
    </rPh>
    <rPh sb="6" eb="7">
      <t>ウエ</t>
    </rPh>
    <rPh sb="7" eb="9">
      <t>アソウ</t>
    </rPh>
    <phoneticPr fontId="2"/>
  </si>
  <si>
    <t>0574-48-1111</t>
    <phoneticPr fontId="2"/>
  </si>
  <si>
    <t>八百津町教育委員会</t>
    <rPh sb="0" eb="3">
      <t>ヤオツ</t>
    </rPh>
    <rPh sb="3" eb="4">
      <t>チョウ</t>
    </rPh>
    <rPh sb="4" eb="6">
      <t>キョウイク</t>
    </rPh>
    <rPh sb="6" eb="8">
      <t>イイン</t>
    </rPh>
    <rPh sb="8" eb="9">
      <t>カイ</t>
    </rPh>
    <phoneticPr fontId="2"/>
  </si>
  <si>
    <t>505-0301</t>
    <phoneticPr fontId="2"/>
  </si>
  <si>
    <t>加茂郡八百津町八百津3827-1</t>
    <rPh sb="0" eb="3">
      <t>カモグン</t>
    </rPh>
    <rPh sb="3" eb="7">
      <t>ヤオツチョウ</t>
    </rPh>
    <rPh sb="7" eb="10">
      <t>ヤオツ</t>
    </rPh>
    <phoneticPr fontId="2"/>
  </si>
  <si>
    <t>0574-43-2111</t>
    <phoneticPr fontId="2"/>
  </si>
  <si>
    <t>白川町教育委員会</t>
    <rPh sb="0" eb="2">
      <t>シラカワ</t>
    </rPh>
    <rPh sb="2" eb="3">
      <t>マチ</t>
    </rPh>
    <rPh sb="3" eb="5">
      <t>キョウイク</t>
    </rPh>
    <rPh sb="5" eb="7">
      <t>イイン</t>
    </rPh>
    <rPh sb="7" eb="8">
      <t>カイ</t>
    </rPh>
    <phoneticPr fontId="2"/>
  </si>
  <si>
    <t>509-1105</t>
    <phoneticPr fontId="2"/>
  </si>
  <si>
    <t>加茂郡白川町河岐1645-1</t>
    <rPh sb="0" eb="3">
      <t>カモグン</t>
    </rPh>
    <rPh sb="3" eb="6">
      <t>シラカワマチ</t>
    </rPh>
    <rPh sb="6" eb="7">
      <t>カワ</t>
    </rPh>
    <rPh sb="7" eb="8">
      <t>チマタ</t>
    </rPh>
    <phoneticPr fontId="2"/>
  </si>
  <si>
    <t>0574-72-2317</t>
    <phoneticPr fontId="2"/>
  </si>
  <si>
    <t>東白川村教育委員会</t>
    <rPh sb="0" eb="1">
      <t>ヒガシ</t>
    </rPh>
    <rPh sb="1" eb="3">
      <t>シラカワ</t>
    </rPh>
    <rPh sb="3" eb="4">
      <t>ムラ</t>
    </rPh>
    <rPh sb="4" eb="6">
      <t>キョウイク</t>
    </rPh>
    <rPh sb="6" eb="8">
      <t>イイン</t>
    </rPh>
    <rPh sb="8" eb="9">
      <t>カイ</t>
    </rPh>
    <phoneticPr fontId="2"/>
  </si>
  <si>
    <t>509-1392</t>
    <phoneticPr fontId="2"/>
  </si>
  <si>
    <t>加茂郡東白川村神土548</t>
    <rPh sb="0" eb="3">
      <t>カモグン</t>
    </rPh>
    <rPh sb="3" eb="4">
      <t>ヒガシ</t>
    </rPh>
    <rPh sb="4" eb="6">
      <t>シラカワ</t>
    </rPh>
    <rPh sb="6" eb="7">
      <t>ムラ</t>
    </rPh>
    <rPh sb="7" eb="8">
      <t>カミ</t>
    </rPh>
    <rPh sb="8" eb="9">
      <t>ツチ</t>
    </rPh>
    <phoneticPr fontId="2"/>
  </si>
  <si>
    <t>0574-78-3111</t>
    <phoneticPr fontId="2"/>
  </si>
  <si>
    <t>坂祝小学校</t>
    <rPh sb="0" eb="2">
      <t>サカホギ</t>
    </rPh>
    <rPh sb="2" eb="5">
      <t>ショウ</t>
    </rPh>
    <phoneticPr fontId="2"/>
  </si>
  <si>
    <t>坂祝中学校</t>
    <rPh sb="0" eb="2">
      <t>サカホギ</t>
    </rPh>
    <rPh sb="2" eb="5">
      <t>チュウ</t>
    </rPh>
    <phoneticPr fontId="2"/>
  </si>
  <si>
    <t>川辺西小学校</t>
    <rPh sb="0" eb="2">
      <t>カワベ</t>
    </rPh>
    <rPh sb="2" eb="3">
      <t>ニシ</t>
    </rPh>
    <rPh sb="3" eb="6">
      <t>ショウ</t>
    </rPh>
    <phoneticPr fontId="2"/>
  </si>
  <si>
    <t>川辺東小学校</t>
    <rPh sb="0" eb="2">
      <t>カワベ</t>
    </rPh>
    <rPh sb="2" eb="3">
      <t>ヒガシ</t>
    </rPh>
    <rPh sb="3" eb="6">
      <t>ショウ</t>
    </rPh>
    <phoneticPr fontId="2"/>
  </si>
  <si>
    <t>川辺中学校</t>
    <rPh sb="0" eb="2">
      <t>カワベ</t>
    </rPh>
    <rPh sb="2" eb="5">
      <t>チュウ</t>
    </rPh>
    <phoneticPr fontId="2"/>
  </si>
  <si>
    <t>上麻生小学校</t>
    <rPh sb="0" eb="1">
      <t>ウエ</t>
    </rPh>
    <rPh sb="1" eb="3">
      <t>アソウ</t>
    </rPh>
    <rPh sb="3" eb="6">
      <t>ショウ</t>
    </rPh>
    <phoneticPr fontId="2"/>
  </si>
  <si>
    <t>神渕小学校</t>
    <rPh sb="0" eb="1">
      <t>カミ</t>
    </rPh>
    <rPh sb="1" eb="2">
      <t>ブチ</t>
    </rPh>
    <rPh sb="2" eb="5">
      <t>ショウ</t>
    </rPh>
    <phoneticPr fontId="2"/>
  </si>
  <si>
    <t>上麻生中学校</t>
    <rPh sb="0" eb="1">
      <t>ウエ</t>
    </rPh>
    <rPh sb="1" eb="3">
      <t>アソウ</t>
    </rPh>
    <rPh sb="3" eb="6">
      <t>チュウ</t>
    </rPh>
    <phoneticPr fontId="2"/>
  </si>
  <si>
    <t>神渕中学校</t>
    <rPh sb="0" eb="1">
      <t>カミ</t>
    </rPh>
    <rPh sb="1" eb="2">
      <t>ブチ</t>
    </rPh>
    <rPh sb="2" eb="5">
      <t>チュウ</t>
    </rPh>
    <phoneticPr fontId="2"/>
  </si>
  <si>
    <t>八百津小学校</t>
    <rPh sb="0" eb="3">
      <t>ヤオツ</t>
    </rPh>
    <rPh sb="3" eb="6">
      <t>ショウ</t>
    </rPh>
    <phoneticPr fontId="2"/>
  </si>
  <si>
    <t>和知小学校</t>
    <rPh sb="0" eb="2">
      <t>ワチ</t>
    </rPh>
    <rPh sb="2" eb="5">
      <t>ショウ</t>
    </rPh>
    <phoneticPr fontId="2"/>
  </si>
  <si>
    <t>錦津小学校</t>
    <rPh sb="0" eb="1">
      <t>ニシキ</t>
    </rPh>
    <rPh sb="1" eb="2">
      <t>ツ</t>
    </rPh>
    <rPh sb="2" eb="5">
      <t>ショウ</t>
    </rPh>
    <phoneticPr fontId="2"/>
  </si>
  <si>
    <t>久田見小学校</t>
    <rPh sb="0" eb="3">
      <t>クタミ</t>
    </rPh>
    <rPh sb="3" eb="6">
      <t>ショウ</t>
    </rPh>
    <phoneticPr fontId="2"/>
  </si>
  <si>
    <t>八百津中学校</t>
    <rPh sb="0" eb="3">
      <t>ヤオツ</t>
    </rPh>
    <rPh sb="3" eb="6">
      <t>チュウ</t>
    </rPh>
    <phoneticPr fontId="2"/>
  </si>
  <si>
    <t>八百津東部中学校</t>
    <rPh sb="0" eb="3">
      <t>ヤオツ</t>
    </rPh>
    <rPh sb="3" eb="5">
      <t>トウブ</t>
    </rPh>
    <rPh sb="5" eb="8">
      <t>チュウ</t>
    </rPh>
    <phoneticPr fontId="2"/>
  </si>
  <si>
    <t>蘇原小学校</t>
    <rPh sb="0" eb="2">
      <t>ソハラ</t>
    </rPh>
    <rPh sb="2" eb="5">
      <t>ショウ</t>
    </rPh>
    <phoneticPr fontId="2"/>
  </si>
  <si>
    <t>黒川小学校</t>
    <rPh sb="0" eb="1">
      <t>クロ</t>
    </rPh>
    <rPh sb="1" eb="2">
      <t>カワ</t>
    </rPh>
    <rPh sb="2" eb="5">
      <t>ショウ</t>
    </rPh>
    <phoneticPr fontId="2"/>
  </si>
  <si>
    <t>佐見小学校</t>
    <rPh sb="0" eb="2">
      <t>サミ</t>
    </rPh>
    <rPh sb="2" eb="5">
      <t>ショウ</t>
    </rPh>
    <phoneticPr fontId="2"/>
  </si>
  <si>
    <t>白川中学校</t>
    <rPh sb="0" eb="2">
      <t>シラカワ</t>
    </rPh>
    <rPh sb="2" eb="5">
      <t>チュウ</t>
    </rPh>
    <phoneticPr fontId="2"/>
  </si>
  <si>
    <t>黒川中学校</t>
    <rPh sb="0" eb="2">
      <t>クロカワ</t>
    </rPh>
    <rPh sb="2" eb="5">
      <t>チュウ</t>
    </rPh>
    <phoneticPr fontId="2"/>
  </si>
  <si>
    <t>東白川小学校</t>
    <rPh sb="0" eb="1">
      <t>ヒガシ</t>
    </rPh>
    <rPh sb="1" eb="3">
      <t>シラカワ</t>
    </rPh>
    <rPh sb="3" eb="6">
      <t>ショウ</t>
    </rPh>
    <phoneticPr fontId="2"/>
  </si>
  <si>
    <t>東白川中学校</t>
    <rPh sb="0" eb="1">
      <t>ヒガシ</t>
    </rPh>
    <rPh sb="1" eb="3">
      <t>シラカワ</t>
    </rPh>
    <rPh sb="3" eb="6">
      <t>チュウ</t>
    </rPh>
    <phoneticPr fontId="2"/>
  </si>
  <si>
    <t>富加小学校</t>
    <rPh sb="0" eb="2">
      <t>トミカ</t>
    </rPh>
    <rPh sb="2" eb="5">
      <t>ショウ</t>
    </rPh>
    <phoneticPr fontId="2"/>
  </si>
  <si>
    <t>川辺北小学校</t>
    <rPh sb="0" eb="2">
      <t>カワベ</t>
    </rPh>
    <rPh sb="2" eb="3">
      <t>キタ</t>
    </rPh>
    <rPh sb="3" eb="6">
      <t>ショウガッコウ</t>
    </rPh>
    <phoneticPr fontId="2"/>
  </si>
  <si>
    <t>509-2517</t>
    <phoneticPr fontId="2"/>
  </si>
  <si>
    <t>岐阜市石原1-12</t>
    <rPh sb="0" eb="3">
      <t>ギフシ</t>
    </rPh>
    <rPh sb="3" eb="5">
      <t>イシハラ</t>
    </rPh>
    <phoneticPr fontId="2"/>
  </si>
  <si>
    <t>501-3122</t>
    <phoneticPr fontId="2"/>
  </si>
  <si>
    <t>岐阜市大洞紅葉が丘6-22-3</t>
    <rPh sb="0" eb="3">
      <t>ギフシ</t>
    </rPh>
    <rPh sb="3" eb="7">
      <t>オオボラモミジ</t>
    </rPh>
    <rPh sb="8" eb="9">
      <t>オカ</t>
    </rPh>
    <phoneticPr fontId="2"/>
  </si>
  <si>
    <t>058-241-1311</t>
    <phoneticPr fontId="2"/>
  </si>
  <si>
    <t>明郷小学校</t>
    <rPh sb="0" eb="1">
      <t>メイ</t>
    </rPh>
    <rPh sb="1" eb="2">
      <t>ゴウ</t>
    </rPh>
    <rPh sb="2" eb="5">
      <t>ショウガッコウ</t>
    </rPh>
    <phoneticPr fontId="2"/>
  </si>
  <si>
    <t>本巣市連合ＰＴＡ</t>
    <rPh sb="0" eb="2">
      <t>モトス</t>
    </rPh>
    <rPh sb="2" eb="3">
      <t>シ</t>
    </rPh>
    <rPh sb="3" eb="5">
      <t>レンゴウ</t>
    </rPh>
    <phoneticPr fontId="2"/>
  </si>
  <si>
    <t>安八郡神戸町神戸1111</t>
    <rPh sb="0" eb="2">
      <t>アンパチ</t>
    </rPh>
    <rPh sb="2" eb="3">
      <t>グン</t>
    </rPh>
    <rPh sb="3" eb="5">
      <t>ゴウド</t>
    </rPh>
    <rPh sb="5" eb="6">
      <t>チョウ</t>
    </rPh>
    <rPh sb="6" eb="8">
      <t>カンベ</t>
    </rPh>
    <phoneticPr fontId="2"/>
  </si>
  <si>
    <t>509-4292</t>
    <phoneticPr fontId="2"/>
  </si>
  <si>
    <t>0577-73-7494</t>
    <phoneticPr fontId="2"/>
  </si>
  <si>
    <t>七宗町教育委員会</t>
    <rPh sb="0" eb="1">
      <t>ナナ</t>
    </rPh>
    <rPh sb="1" eb="2">
      <t>ソウ</t>
    </rPh>
    <rPh sb="2" eb="3">
      <t>マチ</t>
    </rPh>
    <rPh sb="3" eb="5">
      <t>キョウイク</t>
    </rPh>
    <rPh sb="5" eb="7">
      <t>イイン</t>
    </rPh>
    <rPh sb="7" eb="8">
      <t>カイ</t>
    </rPh>
    <phoneticPr fontId="2"/>
  </si>
  <si>
    <t>0577-52-3111</t>
    <phoneticPr fontId="2"/>
  </si>
  <si>
    <t>高山市国府町広瀬町1280-1</t>
    <rPh sb="0" eb="3">
      <t>タカヤマシ</t>
    </rPh>
    <rPh sb="3" eb="5">
      <t>コクフ</t>
    </rPh>
    <rPh sb="5" eb="6">
      <t>マチ</t>
    </rPh>
    <rPh sb="6" eb="8">
      <t>ヒロセ</t>
    </rPh>
    <rPh sb="8" eb="9">
      <t>マチ</t>
    </rPh>
    <phoneticPr fontId="2"/>
  </si>
  <si>
    <t>0577-72-3111</t>
    <phoneticPr fontId="2"/>
  </si>
  <si>
    <t>高山市上宝町本郷540</t>
    <rPh sb="0" eb="3">
      <t>タカヤマシ</t>
    </rPh>
    <rPh sb="3" eb="4">
      <t>ウエ</t>
    </rPh>
    <rPh sb="4" eb="5">
      <t>タカラ</t>
    </rPh>
    <rPh sb="5" eb="6">
      <t>マチ</t>
    </rPh>
    <rPh sb="6" eb="8">
      <t>ホンゴウ</t>
    </rPh>
    <phoneticPr fontId="2"/>
  </si>
  <si>
    <t>0578-86-2111</t>
    <phoneticPr fontId="2"/>
  </si>
  <si>
    <t>萩原小学校</t>
    <rPh sb="0" eb="1">
      <t>ハギ</t>
    </rPh>
    <rPh sb="1" eb="2">
      <t>ハラ</t>
    </rPh>
    <rPh sb="2" eb="5">
      <t>ショウ</t>
    </rPh>
    <phoneticPr fontId="2"/>
  </si>
  <si>
    <t>宮田小学校</t>
    <rPh sb="0" eb="2">
      <t>ミヤタ</t>
    </rPh>
    <rPh sb="2" eb="5">
      <t>ショウ</t>
    </rPh>
    <phoneticPr fontId="2"/>
  </si>
  <si>
    <t>尾崎小学校</t>
    <rPh sb="0" eb="2">
      <t>オザキ</t>
    </rPh>
    <rPh sb="2" eb="5">
      <t>ショウ</t>
    </rPh>
    <phoneticPr fontId="2"/>
  </si>
  <si>
    <t>上原小学校</t>
    <rPh sb="0" eb="2">
      <t>ウエハラ</t>
    </rPh>
    <rPh sb="2" eb="5">
      <t>ショウ</t>
    </rPh>
    <phoneticPr fontId="2"/>
  </si>
  <si>
    <t>高山市</t>
    <rPh sb="0" eb="3">
      <t>タカヤマシ</t>
    </rPh>
    <phoneticPr fontId="2"/>
  </si>
  <si>
    <t>高山市花岡町2-18</t>
    <rPh sb="0" eb="2">
      <t>タカヤマ</t>
    </rPh>
    <rPh sb="2" eb="3">
      <t>シ</t>
    </rPh>
    <rPh sb="3" eb="5">
      <t>ハナオカ</t>
    </rPh>
    <rPh sb="5" eb="6">
      <t>マチ</t>
    </rPh>
    <phoneticPr fontId="2"/>
  </si>
  <si>
    <t>高山市丹生川町坊方2000</t>
    <rPh sb="0" eb="3">
      <t>タカヤマシ</t>
    </rPh>
    <rPh sb="3" eb="6">
      <t>ニュウカワ</t>
    </rPh>
    <rPh sb="6" eb="7">
      <t>チョウ</t>
    </rPh>
    <rPh sb="7" eb="8">
      <t>ボウ</t>
    </rPh>
    <rPh sb="8" eb="9">
      <t>カタ</t>
    </rPh>
    <phoneticPr fontId="2"/>
  </si>
  <si>
    <t>高山市清見町三日町305</t>
    <rPh sb="0" eb="2">
      <t>タカヤマ</t>
    </rPh>
    <rPh sb="2" eb="3">
      <t>シ</t>
    </rPh>
    <rPh sb="3" eb="5">
      <t>キヨミ</t>
    </rPh>
    <rPh sb="5" eb="6">
      <t>マチ</t>
    </rPh>
    <rPh sb="6" eb="9">
      <t>ミッカマチ</t>
    </rPh>
    <phoneticPr fontId="2"/>
  </si>
  <si>
    <t>05769-2-2211</t>
    <phoneticPr fontId="2"/>
  </si>
  <si>
    <t>509-3505</t>
    <phoneticPr fontId="2"/>
  </si>
  <si>
    <t>0577-53-2211</t>
    <phoneticPr fontId="2"/>
  </si>
  <si>
    <t>西小学校</t>
    <rPh sb="0" eb="1">
      <t>ニシ</t>
    </rPh>
    <rPh sb="1" eb="4">
      <t>ショウ</t>
    </rPh>
    <phoneticPr fontId="2"/>
  </si>
  <si>
    <t>北小学校</t>
    <rPh sb="0" eb="1">
      <t>キタ</t>
    </rPh>
    <rPh sb="1" eb="4">
      <t>ショウ</t>
    </rPh>
    <phoneticPr fontId="2"/>
  </si>
  <si>
    <t>江名子小学校</t>
    <rPh sb="0" eb="2">
      <t>エナ</t>
    </rPh>
    <rPh sb="2" eb="3">
      <t>コ</t>
    </rPh>
    <rPh sb="3" eb="6">
      <t>ショウ</t>
    </rPh>
    <phoneticPr fontId="2"/>
  </si>
  <si>
    <t>新宮小学校</t>
    <rPh sb="0" eb="1">
      <t>シン</t>
    </rPh>
    <rPh sb="1" eb="2">
      <t>ミヤ</t>
    </rPh>
    <rPh sb="2" eb="5">
      <t>ショウ</t>
    </rPh>
    <phoneticPr fontId="2"/>
  </si>
  <si>
    <t>三枝小学校</t>
    <rPh sb="0" eb="2">
      <t>サンシ</t>
    </rPh>
    <rPh sb="2" eb="5">
      <t>シ</t>
    </rPh>
    <phoneticPr fontId="2"/>
  </si>
  <si>
    <t>岩滝小学校</t>
    <rPh sb="0" eb="2">
      <t>イワタキ</t>
    </rPh>
    <rPh sb="2" eb="5">
      <t>ショウ</t>
    </rPh>
    <phoneticPr fontId="2"/>
  </si>
  <si>
    <t>花里小学校</t>
    <rPh sb="0" eb="2">
      <t>ハナサト</t>
    </rPh>
    <rPh sb="2" eb="5">
      <t>ショウ</t>
    </rPh>
    <phoneticPr fontId="2"/>
  </si>
  <si>
    <t>日枝中学校</t>
    <rPh sb="0" eb="1">
      <t>ヒ</t>
    </rPh>
    <rPh sb="1" eb="2">
      <t>エダ</t>
    </rPh>
    <rPh sb="2" eb="5">
      <t>チュウ</t>
    </rPh>
    <phoneticPr fontId="2"/>
  </si>
  <si>
    <t>松倉中学校</t>
    <rPh sb="0" eb="2">
      <t>マツクラ</t>
    </rPh>
    <rPh sb="2" eb="5">
      <t>チュウ</t>
    </rPh>
    <phoneticPr fontId="2"/>
  </si>
  <si>
    <t>中山中学校</t>
    <rPh sb="0" eb="2">
      <t>ナカヤマ</t>
    </rPh>
    <rPh sb="2" eb="5">
      <t>チュウ</t>
    </rPh>
    <phoneticPr fontId="2"/>
  </si>
  <si>
    <t>東山中学校</t>
    <rPh sb="0" eb="2">
      <t>ヒガシヤマ</t>
    </rPh>
    <rPh sb="2" eb="3">
      <t>チュウ</t>
    </rPh>
    <rPh sb="3" eb="5">
      <t>ガッコウ</t>
    </rPh>
    <phoneticPr fontId="2"/>
  </si>
  <si>
    <t>丹生川小学校</t>
    <rPh sb="0" eb="3">
      <t>ニュウカワ</t>
    </rPh>
    <rPh sb="3" eb="6">
      <t>ショウ</t>
    </rPh>
    <phoneticPr fontId="2"/>
  </si>
  <si>
    <t>丹生川中学校</t>
    <rPh sb="0" eb="3">
      <t>ニュウカワ</t>
    </rPh>
    <rPh sb="3" eb="6">
      <t>チュウ</t>
    </rPh>
    <phoneticPr fontId="2"/>
  </si>
  <si>
    <t>清見小学校</t>
    <rPh sb="0" eb="2">
      <t>キヨミ</t>
    </rPh>
    <rPh sb="2" eb="5">
      <t>ショウ</t>
    </rPh>
    <phoneticPr fontId="2"/>
  </si>
  <si>
    <t>清見中学校</t>
    <rPh sb="0" eb="2">
      <t>キヨミ</t>
    </rPh>
    <rPh sb="2" eb="5">
      <t>チュウ</t>
    </rPh>
    <phoneticPr fontId="2"/>
  </si>
  <si>
    <t>多治見市役所本庁舎
4階総務課</t>
    <rPh sb="0" eb="3">
      <t>タジミ</t>
    </rPh>
    <rPh sb="3" eb="6">
      <t>シヤクショ</t>
    </rPh>
    <rPh sb="6" eb="8">
      <t>ホンチョウ</t>
    </rPh>
    <rPh sb="8" eb="9">
      <t>シャ</t>
    </rPh>
    <rPh sb="11" eb="12">
      <t>カイ</t>
    </rPh>
    <rPh sb="12" eb="14">
      <t>ソウム</t>
    </rPh>
    <rPh sb="14" eb="15">
      <t>カ</t>
    </rPh>
    <phoneticPr fontId="2"/>
  </si>
  <si>
    <t>宮小学校</t>
    <rPh sb="0" eb="1">
      <t>ミヤ</t>
    </rPh>
    <rPh sb="1" eb="4">
      <t>ショウ</t>
    </rPh>
    <phoneticPr fontId="2"/>
  </si>
  <si>
    <t>宮中学校</t>
    <rPh sb="0" eb="1">
      <t>ミヤ</t>
    </rPh>
    <rPh sb="1" eb="4">
      <t>チュウ</t>
    </rPh>
    <phoneticPr fontId="2"/>
  </si>
  <si>
    <t>高山市</t>
    <rPh sb="0" eb="2">
      <t>タカヤマ</t>
    </rPh>
    <rPh sb="2" eb="3">
      <t>シ</t>
    </rPh>
    <phoneticPr fontId="2"/>
  </si>
  <si>
    <t>本巣郡北方町ＰＴＡ連合会</t>
    <rPh sb="0" eb="3">
      <t>モトスグン</t>
    </rPh>
    <rPh sb="3" eb="5">
      <t>キタガタ</t>
    </rPh>
    <rPh sb="5" eb="6">
      <t>チョウ</t>
    </rPh>
    <rPh sb="9" eb="12">
      <t>レンゴウカイ</t>
    </rPh>
    <phoneticPr fontId="2"/>
  </si>
  <si>
    <t>養老郡養老町ＰＴＡ連合会</t>
    <rPh sb="0" eb="2">
      <t>ヨウロウ</t>
    </rPh>
    <rPh sb="2" eb="3">
      <t>グン</t>
    </rPh>
    <rPh sb="3" eb="5">
      <t>ヨウロウ</t>
    </rPh>
    <rPh sb="5" eb="6">
      <t>チョウ</t>
    </rPh>
    <rPh sb="9" eb="12">
      <t>レンゴウカイ</t>
    </rPh>
    <phoneticPr fontId="2"/>
  </si>
  <si>
    <t>美濃市連合ＰＴＡ</t>
    <rPh sb="0" eb="3">
      <t>ミノシ</t>
    </rPh>
    <rPh sb="3" eb="5">
      <t>レンゴウ</t>
    </rPh>
    <phoneticPr fontId="2"/>
  </si>
  <si>
    <t>美濃加茂市地区連合ＰＴＡ</t>
    <rPh sb="0" eb="4">
      <t>ミノカモ</t>
    </rPh>
    <rPh sb="4" eb="5">
      <t>シ</t>
    </rPh>
    <rPh sb="5" eb="7">
      <t>チク</t>
    </rPh>
    <rPh sb="7" eb="9">
      <t>レンゴウ</t>
    </rPh>
    <phoneticPr fontId="2"/>
  </si>
  <si>
    <t>高山市一之宮町3100</t>
    <rPh sb="0" eb="3">
      <t>タカヤマシ</t>
    </rPh>
    <rPh sb="3" eb="4">
      <t>イチ</t>
    </rPh>
    <rPh sb="4" eb="5">
      <t>ノ</t>
    </rPh>
    <rPh sb="5" eb="7">
      <t>ミヤマチ</t>
    </rPh>
    <phoneticPr fontId="2"/>
  </si>
  <si>
    <t>高山市朝日町万石800</t>
    <rPh sb="0" eb="3">
      <t>タカヤマシ</t>
    </rPh>
    <rPh sb="3" eb="5">
      <t>アサヒ</t>
    </rPh>
    <rPh sb="5" eb="6">
      <t>マチ</t>
    </rPh>
    <rPh sb="6" eb="8">
      <t>マンゴク</t>
    </rPh>
    <phoneticPr fontId="2"/>
  </si>
  <si>
    <t>0577-55-3311</t>
    <phoneticPr fontId="2"/>
  </si>
  <si>
    <t>久々野小学校</t>
    <rPh sb="0" eb="3">
      <t>クグノ</t>
    </rPh>
    <rPh sb="3" eb="6">
      <t>ショウ</t>
    </rPh>
    <phoneticPr fontId="2"/>
  </si>
  <si>
    <t>久々野中学校</t>
    <rPh sb="0" eb="3">
      <t>クグノ</t>
    </rPh>
    <rPh sb="3" eb="6">
      <t>チュウ</t>
    </rPh>
    <phoneticPr fontId="2"/>
  </si>
  <si>
    <t>朝日中学校</t>
    <rPh sb="0" eb="2">
      <t>アサヒ</t>
    </rPh>
    <rPh sb="2" eb="5">
      <t>チュウ</t>
    </rPh>
    <phoneticPr fontId="2"/>
  </si>
  <si>
    <t>国府小学校</t>
    <rPh sb="0" eb="2">
      <t>コクフ</t>
    </rPh>
    <rPh sb="2" eb="5">
      <t>ショウ</t>
    </rPh>
    <phoneticPr fontId="2"/>
  </si>
  <si>
    <t>国府中学校</t>
    <rPh sb="0" eb="2">
      <t>コクフ</t>
    </rPh>
    <rPh sb="2" eb="5">
      <t>チュウ</t>
    </rPh>
    <phoneticPr fontId="2"/>
  </si>
  <si>
    <t>本郷小学校</t>
    <rPh sb="0" eb="2">
      <t>ホンゴウ</t>
    </rPh>
    <rPh sb="2" eb="5">
      <t>ショウ</t>
    </rPh>
    <phoneticPr fontId="2"/>
  </si>
  <si>
    <t>栃尾小学校</t>
    <rPh sb="0" eb="2">
      <t>トチオ</t>
    </rPh>
    <rPh sb="2" eb="5">
      <t>ショウ</t>
    </rPh>
    <phoneticPr fontId="2"/>
  </si>
  <si>
    <t>青山中学校</t>
    <rPh sb="0" eb="2">
      <t>アオヤマ</t>
    </rPh>
    <rPh sb="2" eb="5">
      <t>チュウ</t>
    </rPh>
    <phoneticPr fontId="2"/>
  </si>
  <si>
    <t>502-0858</t>
    <phoneticPr fontId="2"/>
  </si>
  <si>
    <t>岐阜市下土居541</t>
    <rPh sb="0" eb="3">
      <t>ギフシ</t>
    </rPh>
    <rPh sb="3" eb="4">
      <t>シモ</t>
    </rPh>
    <rPh sb="4" eb="6">
      <t>ドイ</t>
    </rPh>
    <phoneticPr fontId="2"/>
  </si>
  <si>
    <t>058-294-1555</t>
    <phoneticPr fontId="2"/>
  </si>
  <si>
    <t>三輪中学校</t>
    <rPh sb="0" eb="2">
      <t>ミワ</t>
    </rPh>
    <rPh sb="2" eb="3">
      <t>チュウ</t>
    </rPh>
    <rPh sb="3" eb="5">
      <t>ガッコウ</t>
    </rPh>
    <phoneticPr fontId="2"/>
  </si>
  <si>
    <t>501-2535</t>
    <phoneticPr fontId="2"/>
  </si>
  <si>
    <t>058-229-1101</t>
    <phoneticPr fontId="2"/>
  </si>
  <si>
    <t>島中学校</t>
    <rPh sb="0" eb="1">
      <t>シマ</t>
    </rPh>
    <rPh sb="1" eb="4">
      <t>チュウ</t>
    </rPh>
    <phoneticPr fontId="2"/>
  </si>
  <si>
    <t>502-0939</t>
    <phoneticPr fontId="2"/>
  </si>
  <si>
    <t>岐阜市則武西1-8-2</t>
    <rPh sb="0" eb="2">
      <t>ギフ</t>
    </rPh>
    <rPh sb="2" eb="3">
      <t>シ</t>
    </rPh>
    <rPh sb="3" eb="5">
      <t>ノリタケ</t>
    </rPh>
    <rPh sb="5" eb="6">
      <t>ニシ</t>
    </rPh>
    <phoneticPr fontId="2"/>
  </si>
  <si>
    <t>058-232-4141</t>
    <phoneticPr fontId="2"/>
  </si>
  <si>
    <t>長良西小学校</t>
    <rPh sb="0" eb="2">
      <t>ナガラ</t>
    </rPh>
    <rPh sb="2" eb="3">
      <t>ニシ</t>
    </rPh>
    <rPh sb="3" eb="6">
      <t>ショウ</t>
    </rPh>
    <phoneticPr fontId="2"/>
  </si>
  <si>
    <t>長良中学校</t>
    <rPh sb="0" eb="2">
      <t>ナガラ</t>
    </rPh>
    <rPh sb="2" eb="5">
      <t>チュウガッコウ</t>
    </rPh>
    <phoneticPr fontId="2"/>
  </si>
  <si>
    <t>長良小学校</t>
    <rPh sb="0" eb="2">
      <t>ナガラ</t>
    </rPh>
    <rPh sb="2" eb="5">
      <t>シ</t>
    </rPh>
    <phoneticPr fontId="2"/>
  </si>
  <si>
    <t>長良東小学校</t>
    <rPh sb="0" eb="2">
      <t>ナガラ</t>
    </rPh>
    <rPh sb="2" eb="3">
      <t>ヒガシ</t>
    </rPh>
    <rPh sb="3" eb="6">
      <t>シ</t>
    </rPh>
    <phoneticPr fontId="2"/>
  </si>
  <si>
    <t>常磐小学校</t>
    <rPh sb="0" eb="2">
      <t>トキワ</t>
    </rPh>
    <rPh sb="2" eb="5">
      <t>ショウ</t>
    </rPh>
    <phoneticPr fontId="2"/>
  </si>
  <si>
    <t>鷺山小学校</t>
    <rPh sb="0" eb="2">
      <t>サギヤマ</t>
    </rPh>
    <rPh sb="2" eb="5">
      <t>ショウ</t>
    </rPh>
    <phoneticPr fontId="2"/>
  </si>
  <si>
    <t>岩野田小学校</t>
    <rPh sb="0" eb="1">
      <t>イワ</t>
    </rPh>
    <rPh sb="1" eb="3">
      <t>ノダ</t>
    </rPh>
    <rPh sb="3" eb="6">
      <t>ショウ</t>
    </rPh>
    <phoneticPr fontId="2"/>
  </si>
  <si>
    <t>岩野田北小学校</t>
    <rPh sb="0" eb="1">
      <t>イワ</t>
    </rPh>
    <rPh sb="1" eb="3">
      <t>ノダ</t>
    </rPh>
    <rPh sb="3" eb="4">
      <t>キタ</t>
    </rPh>
    <rPh sb="4" eb="7">
      <t>ショウ</t>
    </rPh>
    <phoneticPr fontId="2"/>
  </si>
  <si>
    <t>岩野田中学校</t>
    <rPh sb="0" eb="1">
      <t>イワ</t>
    </rPh>
    <rPh sb="1" eb="3">
      <t>ノダ</t>
    </rPh>
    <rPh sb="3" eb="6">
      <t>チュウ</t>
    </rPh>
    <phoneticPr fontId="2"/>
  </si>
  <si>
    <t>三輪南小学校</t>
    <rPh sb="0" eb="2">
      <t>ミワ</t>
    </rPh>
    <rPh sb="2" eb="3">
      <t>ミナミ</t>
    </rPh>
    <rPh sb="3" eb="6">
      <t>ショウ</t>
    </rPh>
    <phoneticPr fontId="2"/>
  </si>
  <si>
    <t>三輪北小学校</t>
    <rPh sb="0" eb="2">
      <t>ミワ</t>
    </rPh>
    <rPh sb="2" eb="3">
      <t>キタ</t>
    </rPh>
    <rPh sb="3" eb="6">
      <t>ショウ</t>
    </rPh>
    <phoneticPr fontId="2"/>
  </si>
  <si>
    <t>三輪中学校</t>
    <rPh sb="0" eb="2">
      <t>ミワ</t>
    </rPh>
    <rPh sb="2" eb="5">
      <t>チュウ</t>
    </rPh>
    <phoneticPr fontId="2"/>
  </si>
  <si>
    <t>島小学校</t>
    <rPh sb="0" eb="1">
      <t>シマ</t>
    </rPh>
    <rPh sb="1" eb="4">
      <t>ショウ</t>
    </rPh>
    <phoneticPr fontId="2"/>
  </si>
  <si>
    <t>木田小学校</t>
    <rPh sb="0" eb="2">
      <t>キダ</t>
    </rPh>
    <rPh sb="2" eb="5">
      <t>ショウ</t>
    </rPh>
    <phoneticPr fontId="2"/>
  </si>
  <si>
    <t>城西小学校</t>
    <rPh sb="0" eb="2">
      <t>シロニシ</t>
    </rPh>
    <rPh sb="2" eb="5">
      <t>ショウ</t>
    </rPh>
    <phoneticPr fontId="2"/>
  </si>
  <si>
    <t>岐北中学校</t>
    <rPh sb="0" eb="1">
      <t>チマタ</t>
    </rPh>
    <rPh sb="1" eb="2">
      <t>キタ</t>
    </rPh>
    <rPh sb="2" eb="3">
      <t>チュウ</t>
    </rPh>
    <rPh sb="3" eb="5">
      <t>ガッコウ</t>
    </rPh>
    <phoneticPr fontId="2"/>
  </si>
  <si>
    <t>岐阜市御望971-1-2</t>
    <rPh sb="0" eb="3">
      <t>ギフシ</t>
    </rPh>
    <rPh sb="3" eb="4">
      <t>オ</t>
    </rPh>
    <rPh sb="4" eb="5">
      <t>ボウ</t>
    </rPh>
    <phoneticPr fontId="2"/>
  </si>
  <si>
    <t>岐阜西中学校</t>
    <rPh sb="0" eb="2">
      <t>ギフ</t>
    </rPh>
    <rPh sb="2" eb="3">
      <t>ニシ</t>
    </rPh>
    <rPh sb="3" eb="6">
      <t>チュウ</t>
    </rPh>
    <phoneticPr fontId="2"/>
  </si>
  <si>
    <t>岐阜市川部3-30</t>
    <rPh sb="0" eb="2">
      <t>ギフ</t>
    </rPh>
    <rPh sb="2" eb="4">
      <t>イチカワ</t>
    </rPh>
    <rPh sb="4" eb="5">
      <t>ブ</t>
    </rPh>
    <phoneticPr fontId="2"/>
  </si>
  <si>
    <t>岐阜市早田1901-18</t>
    <rPh sb="0" eb="3">
      <t>ギフシ</t>
    </rPh>
    <rPh sb="3" eb="5">
      <t>ハヤタ</t>
    </rPh>
    <phoneticPr fontId="2"/>
  </si>
  <si>
    <t>本荘中学校</t>
    <rPh sb="0" eb="2">
      <t>ホンジョウ</t>
    </rPh>
    <rPh sb="2" eb="5">
      <t>チュウ</t>
    </rPh>
    <phoneticPr fontId="2"/>
  </si>
  <si>
    <t>岐阜市雲雀ヶ丘1</t>
    <rPh sb="0" eb="3">
      <t>ギフシ</t>
    </rPh>
    <rPh sb="3" eb="5">
      <t>ヒバリ</t>
    </rPh>
    <rPh sb="6" eb="7">
      <t>オカ</t>
    </rPh>
    <phoneticPr fontId="2"/>
  </si>
  <si>
    <t>梅林中学校</t>
    <rPh sb="0" eb="2">
      <t>バイリン</t>
    </rPh>
    <rPh sb="2" eb="5">
      <t>チュウ</t>
    </rPh>
    <phoneticPr fontId="2"/>
  </si>
  <si>
    <t>500-8146</t>
    <phoneticPr fontId="2"/>
  </si>
  <si>
    <t>岐阜市九重町3-8</t>
    <rPh sb="0" eb="3">
      <t>ギフシ</t>
    </rPh>
    <rPh sb="3" eb="6">
      <t>クノウチョウ</t>
    </rPh>
    <phoneticPr fontId="2"/>
  </si>
  <si>
    <t>川島中学校</t>
    <rPh sb="0" eb="2">
      <t>カワシマ</t>
    </rPh>
    <rPh sb="2" eb="3">
      <t>チュウ</t>
    </rPh>
    <rPh sb="3" eb="5">
      <t>ガッコウ</t>
    </rPh>
    <phoneticPr fontId="2"/>
  </si>
  <si>
    <t>多治見市ＰＴＡ連合会</t>
    <rPh sb="0" eb="4">
      <t>タジミシ</t>
    </rPh>
    <rPh sb="7" eb="10">
      <t>レンゴウカイ</t>
    </rPh>
    <phoneticPr fontId="2"/>
  </si>
  <si>
    <t>養正小学校</t>
    <rPh sb="0" eb="1">
      <t>ヨウ</t>
    </rPh>
    <rPh sb="1" eb="2">
      <t>セイ</t>
    </rPh>
    <rPh sb="2" eb="5">
      <t>ショウ</t>
    </rPh>
    <phoneticPr fontId="2"/>
  </si>
  <si>
    <t>058-246-2197</t>
    <phoneticPr fontId="2"/>
  </si>
  <si>
    <t>加納中学校</t>
    <rPh sb="0" eb="2">
      <t>カノウ</t>
    </rPh>
    <rPh sb="2" eb="5">
      <t>チュウ</t>
    </rPh>
    <phoneticPr fontId="2"/>
  </si>
  <si>
    <t>500-8252</t>
    <phoneticPr fontId="2"/>
  </si>
  <si>
    <t>岐阜市加納舟田町9</t>
    <rPh sb="0" eb="3">
      <t>ギフシ</t>
    </rPh>
    <rPh sb="3" eb="8">
      <t>カノウフナダチョウ</t>
    </rPh>
    <phoneticPr fontId="2"/>
  </si>
  <si>
    <t>058-271-3577</t>
    <phoneticPr fontId="2"/>
  </si>
  <si>
    <t>陽南中学校</t>
    <rPh sb="0" eb="2">
      <t>ヨウナン</t>
    </rPh>
    <rPh sb="2" eb="5">
      <t>チュウ</t>
    </rPh>
    <phoneticPr fontId="2"/>
  </si>
  <si>
    <t>500-8353</t>
    <phoneticPr fontId="2"/>
  </si>
  <si>
    <t>岐阜市六条東1-1-1</t>
    <rPh sb="0" eb="3">
      <t>ギフシ</t>
    </rPh>
    <rPh sb="3" eb="5">
      <t>６ジョウ</t>
    </rPh>
    <rPh sb="5" eb="6">
      <t>ヒガシ</t>
    </rPh>
    <phoneticPr fontId="2"/>
  </si>
  <si>
    <t>058-274-0055</t>
    <phoneticPr fontId="2"/>
  </si>
  <si>
    <t>境川中学校</t>
    <rPh sb="0" eb="2">
      <t>サカイガワ</t>
    </rPh>
    <rPh sb="2" eb="5">
      <t>チュウ</t>
    </rPh>
    <phoneticPr fontId="2"/>
  </si>
  <si>
    <t>501-6121</t>
    <phoneticPr fontId="2"/>
  </si>
  <si>
    <t>058-279-0009</t>
    <phoneticPr fontId="2"/>
  </si>
  <si>
    <t>精華中学校</t>
    <rPh sb="0" eb="1">
      <t>セイ</t>
    </rPh>
    <rPh sb="1" eb="2">
      <t>ハナ</t>
    </rPh>
    <rPh sb="2" eb="5">
      <t>チュウ</t>
    </rPh>
    <phoneticPr fontId="2"/>
  </si>
  <si>
    <t>501-0112</t>
    <phoneticPr fontId="2"/>
  </si>
  <si>
    <t>058-251-1515</t>
    <phoneticPr fontId="2"/>
  </si>
  <si>
    <t>厚見中学校</t>
    <rPh sb="0" eb="2">
      <t>アツミ</t>
    </rPh>
    <rPh sb="2" eb="5">
      <t>チュウ</t>
    </rPh>
    <phoneticPr fontId="2"/>
  </si>
  <si>
    <t>500-8245</t>
    <phoneticPr fontId="2"/>
  </si>
  <si>
    <t>岐阜市上川手262-1</t>
    <rPh sb="0" eb="3">
      <t>ギフシ</t>
    </rPh>
    <rPh sb="3" eb="4">
      <t>ウエ</t>
    </rPh>
    <rPh sb="4" eb="6">
      <t>カワテ</t>
    </rPh>
    <phoneticPr fontId="2"/>
  </si>
  <si>
    <t>058-246-0355</t>
    <phoneticPr fontId="2"/>
  </si>
  <si>
    <t>長森中学校</t>
    <rPh sb="0" eb="2">
      <t>ナガモリ</t>
    </rPh>
    <rPh sb="2" eb="5">
      <t>チュウ</t>
    </rPh>
    <phoneticPr fontId="2"/>
  </si>
  <si>
    <t>岐阜市野一色4-11-1</t>
    <rPh sb="0" eb="3">
      <t>ギフシ</t>
    </rPh>
    <rPh sb="3" eb="6">
      <t>ノイシキ</t>
    </rPh>
    <phoneticPr fontId="2"/>
  </si>
  <si>
    <t>長森南中学校</t>
    <rPh sb="0" eb="2">
      <t>ナガモリ</t>
    </rPh>
    <rPh sb="2" eb="3">
      <t>ミナミ</t>
    </rPh>
    <rPh sb="3" eb="6">
      <t>チュウ</t>
    </rPh>
    <phoneticPr fontId="2"/>
  </si>
  <si>
    <t>500-8237</t>
    <phoneticPr fontId="2"/>
  </si>
  <si>
    <t>岐阜市切通2-11-1</t>
    <rPh sb="0" eb="3">
      <t>ギフシ</t>
    </rPh>
    <rPh sb="3" eb="4">
      <t>キリ</t>
    </rPh>
    <rPh sb="4" eb="5">
      <t>ツウ</t>
    </rPh>
    <phoneticPr fontId="2"/>
  </si>
  <si>
    <t>058-246-7140</t>
    <phoneticPr fontId="2"/>
  </si>
  <si>
    <t>藍川中学校</t>
    <rPh sb="0" eb="2">
      <t>アイカワ</t>
    </rPh>
    <rPh sb="2" eb="5">
      <t>チュウ</t>
    </rPh>
    <phoneticPr fontId="2"/>
  </si>
  <si>
    <t>501-3134</t>
    <phoneticPr fontId="2"/>
  </si>
  <si>
    <t>岐阜市芥見4-157</t>
    <rPh sb="0" eb="3">
      <t>ギフシ</t>
    </rPh>
    <rPh sb="3" eb="5">
      <t>アクタミ</t>
    </rPh>
    <phoneticPr fontId="2"/>
  </si>
  <si>
    <t>058-243-1019</t>
    <phoneticPr fontId="2"/>
  </si>
  <si>
    <t>藍川北中学校</t>
    <rPh sb="0" eb="2">
      <t>アイカワ</t>
    </rPh>
    <rPh sb="2" eb="3">
      <t>キタ</t>
    </rPh>
    <rPh sb="3" eb="6">
      <t>チュウ</t>
    </rPh>
    <phoneticPr fontId="2"/>
  </si>
  <si>
    <t>501-3107</t>
    <phoneticPr fontId="2"/>
  </si>
  <si>
    <t>岐阜市加野2-23-1</t>
    <rPh sb="0" eb="3">
      <t>ギフシ</t>
    </rPh>
    <rPh sb="3" eb="5">
      <t>カノ</t>
    </rPh>
    <phoneticPr fontId="2"/>
  </si>
  <si>
    <t>058-241-6477</t>
    <phoneticPr fontId="2"/>
  </si>
  <si>
    <t>穂積小学校</t>
    <rPh sb="0" eb="2">
      <t>ホズミ</t>
    </rPh>
    <rPh sb="2" eb="5">
      <t>ショウ</t>
    </rPh>
    <phoneticPr fontId="2"/>
  </si>
  <si>
    <t>本田小学校</t>
    <rPh sb="0" eb="2">
      <t>ホンダ</t>
    </rPh>
    <rPh sb="2" eb="5">
      <t>シ</t>
    </rPh>
    <phoneticPr fontId="2"/>
  </si>
  <si>
    <t>牛牧小学校</t>
    <rPh sb="0" eb="1">
      <t>ウシ</t>
    </rPh>
    <rPh sb="1" eb="2">
      <t>マキ</t>
    </rPh>
    <rPh sb="2" eb="5">
      <t>ショウ</t>
    </rPh>
    <phoneticPr fontId="2"/>
  </si>
  <si>
    <t>生津小学校</t>
    <rPh sb="0" eb="1">
      <t>ナマ</t>
    </rPh>
    <rPh sb="1" eb="2">
      <t>ツ</t>
    </rPh>
    <rPh sb="2" eb="5">
      <t>ショウ</t>
    </rPh>
    <phoneticPr fontId="2"/>
  </si>
  <si>
    <t>中小学校</t>
    <rPh sb="0" eb="1">
      <t>ナカ</t>
    </rPh>
    <rPh sb="1" eb="4">
      <t>ショウ</t>
    </rPh>
    <phoneticPr fontId="2"/>
  </si>
  <si>
    <t>穂積中学校</t>
    <rPh sb="0" eb="2">
      <t>ホズミ</t>
    </rPh>
    <rPh sb="2" eb="5">
      <t>チュウ</t>
    </rPh>
    <phoneticPr fontId="2"/>
  </si>
  <si>
    <t>穂積北中学校</t>
    <rPh sb="0" eb="2">
      <t>ホズミ</t>
    </rPh>
    <rPh sb="2" eb="3">
      <t>キタ</t>
    </rPh>
    <rPh sb="3" eb="6">
      <t>チュウ</t>
    </rPh>
    <phoneticPr fontId="2"/>
  </si>
  <si>
    <t>巣南中学校</t>
    <rPh sb="0" eb="1">
      <t>ス</t>
    </rPh>
    <rPh sb="1" eb="2">
      <t>ミナミ</t>
    </rPh>
    <rPh sb="2" eb="5">
      <t>チュウ</t>
    </rPh>
    <phoneticPr fontId="2"/>
  </si>
  <si>
    <t>本巣小学校</t>
    <rPh sb="0" eb="2">
      <t>モトス</t>
    </rPh>
    <rPh sb="2" eb="5">
      <t>ショウ</t>
    </rPh>
    <phoneticPr fontId="2"/>
  </si>
  <si>
    <t>外山小学校</t>
    <rPh sb="0" eb="2">
      <t>ソトヤマ</t>
    </rPh>
    <rPh sb="2" eb="5">
      <t>ショウ</t>
    </rPh>
    <phoneticPr fontId="2"/>
  </si>
  <si>
    <t>弾正小学校</t>
    <rPh sb="0" eb="1">
      <t>ダン</t>
    </rPh>
    <rPh sb="1" eb="2">
      <t>セイ</t>
    </rPh>
    <rPh sb="2" eb="5">
      <t>ショウ</t>
    </rPh>
    <phoneticPr fontId="2"/>
  </si>
  <si>
    <t>真桑小学校</t>
    <rPh sb="0" eb="2">
      <t>マクワ</t>
    </rPh>
    <rPh sb="2" eb="5">
      <t>ショウ</t>
    </rPh>
    <phoneticPr fontId="2"/>
  </si>
  <si>
    <t>郡上東中学校</t>
    <rPh sb="0" eb="2">
      <t>グジョウ</t>
    </rPh>
    <rPh sb="2" eb="3">
      <t>ヒガシ</t>
    </rPh>
    <rPh sb="3" eb="6">
      <t>チュウガッコウ</t>
    </rPh>
    <phoneticPr fontId="2"/>
  </si>
  <si>
    <t>席田小学校</t>
    <rPh sb="0" eb="1">
      <t>セキ</t>
    </rPh>
    <rPh sb="1" eb="2">
      <t>タ</t>
    </rPh>
    <rPh sb="2" eb="5">
      <t>ショウ</t>
    </rPh>
    <phoneticPr fontId="2"/>
  </si>
  <si>
    <t>土貴野小学校</t>
    <rPh sb="0" eb="1">
      <t>ツチ</t>
    </rPh>
    <rPh sb="1" eb="2">
      <t>キ</t>
    </rPh>
    <rPh sb="2" eb="3">
      <t>ノ</t>
    </rPh>
    <rPh sb="3" eb="6">
      <t>ショウ</t>
    </rPh>
    <phoneticPr fontId="2"/>
  </si>
  <si>
    <t>一色小学校</t>
    <rPh sb="0" eb="2">
      <t>イシキ</t>
    </rPh>
    <rPh sb="2" eb="5">
      <t>ショウ</t>
    </rPh>
    <phoneticPr fontId="2"/>
  </si>
  <si>
    <t>本巣中学校</t>
    <rPh sb="0" eb="2">
      <t>モトス</t>
    </rPh>
    <rPh sb="2" eb="5">
      <t>チュウ</t>
    </rPh>
    <phoneticPr fontId="2"/>
  </si>
  <si>
    <t>真正中学校</t>
    <rPh sb="0" eb="2">
      <t>シンセイ</t>
    </rPh>
    <rPh sb="2" eb="5">
      <t>チュウ</t>
    </rPh>
    <phoneticPr fontId="2"/>
  </si>
  <si>
    <t>糸貫中学校</t>
    <rPh sb="0" eb="2">
      <t>イトヌキ</t>
    </rPh>
    <rPh sb="2" eb="5">
      <t>チュウ</t>
    </rPh>
    <phoneticPr fontId="2"/>
  </si>
  <si>
    <t>高富小学校</t>
    <rPh sb="0" eb="2">
      <t>タカトミ</t>
    </rPh>
    <rPh sb="2" eb="5">
      <t>ショウ</t>
    </rPh>
    <phoneticPr fontId="2"/>
  </si>
  <si>
    <t>梅原小学校</t>
    <rPh sb="0" eb="2">
      <t>ウメハラ</t>
    </rPh>
    <rPh sb="2" eb="5">
      <t>ショウ</t>
    </rPh>
    <phoneticPr fontId="2"/>
  </si>
  <si>
    <t>桜尾小学校</t>
    <rPh sb="0" eb="1">
      <t>サクラ</t>
    </rPh>
    <rPh sb="1" eb="2">
      <t>オ</t>
    </rPh>
    <rPh sb="2" eb="5">
      <t>ショウ</t>
    </rPh>
    <phoneticPr fontId="2"/>
  </si>
  <si>
    <t>大桑小学校</t>
    <rPh sb="0" eb="2">
      <t>オオクワ</t>
    </rPh>
    <rPh sb="2" eb="5">
      <t>ショウ</t>
    </rPh>
    <phoneticPr fontId="2"/>
  </si>
  <si>
    <t>伊自良南小学校</t>
    <rPh sb="0" eb="3">
      <t>イジラ</t>
    </rPh>
    <rPh sb="3" eb="4">
      <t>ミナミ</t>
    </rPh>
    <rPh sb="4" eb="7">
      <t>ショウ</t>
    </rPh>
    <phoneticPr fontId="2"/>
  </si>
  <si>
    <t>伊自良北小学校</t>
    <rPh sb="0" eb="3">
      <t>イジラ</t>
    </rPh>
    <rPh sb="3" eb="4">
      <t>キタ</t>
    </rPh>
    <rPh sb="4" eb="7">
      <t>ショウ</t>
    </rPh>
    <phoneticPr fontId="2"/>
  </si>
  <si>
    <t>№2</t>
    <phoneticPr fontId="2"/>
  </si>
  <si>
    <t>いわ桜小学校</t>
    <rPh sb="2" eb="3">
      <t>サクラ</t>
    </rPh>
    <rPh sb="3" eb="6">
      <t>ショウ</t>
    </rPh>
    <phoneticPr fontId="2"/>
  </si>
  <si>
    <t>高富中学校</t>
    <rPh sb="0" eb="2">
      <t>タカトミ</t>
    </rPh>
    <rPh sb="2" eb="5">
      <t>チュウ</t>
    </rPh>
    <phoneticPr fontId="2"/>
  </si>
  <si>
    <t>伊自良中学校</t>
    <rPh sb="0" eb="3">
      <t>イジラ</t>
    </rPh>
    <rPh sb="3" eb="6">
      <t>チュウ</t>
    </rPh>
    <phoneticPr fontId="2"/>
  </si>
  <si>
    <t>美山中学校</t>
    <rPh sb="0" eb="2">
      <t>ミヤマ</t>
    </rPh>
    <rPh sb="2" eb="5">
      <t>チュウ</t>
    </rPh>
    <phoneticPr fontId="2"/>
  </si>
  <si>
    <t>藍川東中学校</t>
    <rPh sb="0" eb="2">
      <t>アイカワ</t>
    </rPh>
    <rPh sb="2" eb="3">
      <t>ヒガシ</t>
    </rPh>
    <rPh sb="3" eb="6">
      <t>チュウ</t>
    </rPh>
    <phoneticPr fontId="2"/>
  </si>
  <si>
    <t>長森南中学校</t>
    <rPh sb="0" eb="1">
      <t>チョウ</t>
    </rPh>
    <rPh sb="1" eb="3">
      <t>モリミナミ</t>
    </rPh>
    <rPh sb="3" eb="4">
      <t>チュウ</t>
    </rPh>
    <rPh sb="4" eb="6">
      <t>ガッコウ</t>
    </rPh>
    <phoneticPr fontId="2"/>
  </si>
  <si>
    <t>岐阜大学教育学部附属中学校</t>
    <rPh sb="0" eb="2">
      <t>ギフ</t>
    </rPh>
    <rPh sb="2" eb="4">
      <t>ダイガク</t>
    </rPh>
    <rPh sb="4" eb="6">
      <t>キョウイク</t>
    </rPh>
    <rPh sb="6" eb="8">
      <t>ガクブ</t>
    </rPh>
    <rPh sb="8" eb="10">
      <t>フゾク</t>
    </rPh>
    <rPh sb="10" eb="13">
      <t>チュウ</t>
    </rPh>
    <phoneticPr fontId="2"/>
  </si>
  <si>
    <t>500-8482</t>
    <phoneticPr fontId="2"/>
  </si>
  <si>
    <t>岐阜市加納大手町74</t>
    <rPh sb="0" eb="3">
      <t>ギフシ</t>
    </rPh>
    <rPh sb="3" eb="8">
      <t>カノウオオテマチ</t>
    </rPh>
    <phoneticPr fontId="2"/>
  </si>
  <si>
    <t>058-271-0320</t>
    <phoneticPr fontId="2"/>
  </si>
  <si>
    <t>東長良中学校</t>
    <rPh sb="0" eb="1">
      <t>ヒガシ</t>
    </rPh>
    <rPh sb="1" eb="3">
      <t>ナガラ</t>
    </rPh>
    <rPh sb="3" eb="6">
      <t>チュウ</t>
    </rPh>
    <phoneticPr fontId="2"/>
  </si>
  <si>
    <t>長森中学校</t>
    <rPh sb="0" eb="1">
      <t>ナガ</t>
    </rPh>
    <rPh sb="1" eb="2">
      <t>モリ</t>
    </rPh>
    <rPh sb="2" eb="5">
      <t>チュウ</t>
    </rPh>
    <phoneticPr fontId="2"/>
  </si>
  <si>
    <t>500-8226</t>
    <phoneticPr fontId="2"/>
  </si>
  <si>
    <t>058-245-5191</t>
    <phoneticPr fontId="2"/>
  </si>
  <si>
    <t>方県小学校</t>
    <rPh sb="0" eb="1">
      <t>ホウ</t>
    </rPh>
    <rPh sb="1" eb="2">
      <t>ケン</t>
    </rPh>
    <rPh sb="2" eb="5">
      <t>ショウ</t>
    </rPh>
    <phoneticPr fontId="2"/>
  </si>
  <si>
    <t>黒野小学校</t>
    <rPh sb="0" eb="2">
      <t>クロノ</t>
    </rPh>
    <rPh sb="2" eb="5">
      <t>ショウ</t>
    </rPh>
    <phoneticPr fontId="2"/>
  </si>
  <si>
    <t>西郷小学校</t>
    <rPh sb="0" eb="2">
      <t>サイゴウ</t>
    </rPh>
    <rPh sb="2" eb="5">
      <t>ショウ</t>
    </rPh>
    <phoneticPr fontId="2"/>
  </si>
  <si>
    <t>網代小学校</t>
    <rPh sb="0" eb="2">
      <t>アジロ</t>
    </rPh>
    <rPh sb="2" eb="5">
      <t>ショウ</t>
    </rPh>
    <phoneticPr fontId="2"/>
  </si>
  <si>
    <t>No.１</t>
    <phoneticPr fontId="2"/>
  </si>
  <si>
    <t>No.</t>
    <phoneticPr fontId="2"/>
  </si>
  <si>
    <t>No.</t>
    <phoneticPr fontId="2"/>
  </si>
  <si>
    <t>507-8703</t>
    <phoneticPr fontId="2"/>
  </si>
  <si>
    <t>多治見市日出町2-15</t>
    <rPh sb="0" eb="4">
      <t>タジミシ</t>
    </rPh>
    <rPh sb="4" eb="7">
      <t>ヒノデマチ</t>
    </rPh>
    <phoneticPr fontId="2"/>
  </si>
  <si>
    <t>0572-22-1111</t>
    <phoneticPr fontId="2"/>
  </si>
  <si>
    <t>多治見市</t>
    <rPh sb="0" eb="4">
      <t>タジミシ</t>
    </rPh>
    <phoneticPr fontId="2"/>
  </si>
  <si>
    <t>七郷小学校</t>
    <rPh sb="0" eb="1">
      <t>ナナ</t>
    </rPh>
    <rPh sb="1" eb="2">
      <t>ゴウ</t>
    </rPh>
    <rPh sb="2" eb="5">
      <t>ショウ</t>
    </rPh>
    <phoneticPr fontId="2"/>
  </si>
  <si>
    <t>合渡小学校</t>
    <rPh sb="0" eb="1">
      <t>ゴウ</t>
    </rPh>
    <rPh sb="1" eb="2">
      <t>ワタリ</t>
    </rPh>
    <rPh sb="2" eb="5">
      <t>シ</t>
    </rPh>
    <phoneticPr fontId="2"/>
  </si>
  <si>
    <t>白山小学校</t>
    <rPh sb="0" eb="2">
      <t>ハクサン</t>
    </rPh>
    <rPh sb="2" eb="5">
      <t>ショウ</t>
    </rPh>
    <phoneticPr fontId="2"/>
  </si>
  <si>
    <t>梅林小学校</t>
    <rPh sb="0" eb="2">
      <t>バイリン</t>
    </rPh>
    <rPh sb="2" eb="5">
      <t>ショウ</t>
    </rPh>
    <phoneticPr fontId="2"/>
  </si>
  <si>
    <t>華陽小学校</t>
    <rPh sb="0" eb="1">
      <t>ハナ</t>
    </rPh>
    <rPh sb="1" eb="2">
      <t>ヨウ</t>
    </rPh>
    <rPh sb="2" eb="5">
      <t>ショウ</t>
    </rPh>
    <phoneticPr fontId="2"/>
  </si>
  <si>
    <t>加納小学校</t>
    <rPh sb="0" eb="2">
      <t>カノウ</t>
    </rPh>
    <rPh sb="2" eb="5">
      <t>ショウ</t>
    </rPh>
    <phoneticPr fontId="2"/>
  </si>
  <si>
    <t>茜部小学校</t>
    <rPh sb="0" eb="1">
      <t>アカネ</t>
    </rPh>
    <rPh sb="1" eb="2">
      <t>ブ</t>
    </rPh>
    <rPh sb="2" eb="5">
      <t>ショウ</t>
    </rPh>
    <phoneticPr fontId="2"/>
  </si>
  <si>
    <t>加納西小学校</t>
    <rPh sb="0" eb="2">
      <t>カノウ</t>
    </rPh>
    <rPh sb="2" eb="3">
      <t>ニシ</t>
    </rPh>
    <rPh sb="3" eb="6">
      <t>ショウ</t>
    </rPh>
    <phoneticPr fontId="2"/>
  </si>
  <si>
    <t>三里小学校</t>
    <rPh sb="0" eb="2">
      <t>ミサト</t>
    </rPh>
    <rPh sb="2" eb="5">
      <t>ショウ</t>
    </rPh>
    <phoneticPr fontId="2"/>
  </si>
  <si>
    <t>陽南中学校</t>
    <rPh sb="0" eb="1">
      <t>ヨウ</t>
    </rPh>
    <rPh sb="1" eb="2">
      <t>ミナミ</t>
    </rPh>
    <rPh sb="2" eb="5">
      <t>チュウ</t>
    </rPh>
    <phoneticPr fontId="2"/>
  </si>
  <si>
    <t>旦格小学校</t>
    <rPh sb="0" eb="1">
      <t>タン</t>
    </rPh>
    <rPh sb="1" eb="2">
      <t>カク</t>
    </rPh>
    <rPh sb="2" eb="5">
      <t>ショウ</t>
    </rPh>
    <phoneticPr fontId="2"/>
  </si>
  <si>
    <t>牧谷小学校</t>
    <rPh sb="0" eb="1">
      <t>マキ</t>
    </rPh>
    <rPh sb="1" eb="2">
      <t>タニ</t>
    </rPh>
    <rPh sb="2" eb="3">
      <t>ショウ</t>
    </rPh>
    <rPh sb="3" eb="5">
      <t>ガッコウ</t>
    </rPh>
    <phoneticPr fontId="2"/>
  </si>
  <si>
    <t>鶉小学校</t>
    <rPh sb="0" eb="1">
      <t>ウズラ</t>
    </rPh>
    <rPh sb="1" eb="4">
      <t>ショウ</t>
    </rPh>
    <phoneticPr fontId="2"/>
  </si>
  <si>
    <t>柳津小学校</t>
    <rPh sb="0" eb="1">
      <t>ヤナギ</t>
    </rPh>
    <rPh sb="1" eb="2">
      <t>ツ</t>
    </rPh>
    <rPh sb="2" eb="5">
      <t>ショウ</t>
    </rPh>
    <phoneticPr fontId="2"/>
  </si>
  <si>
    <t>境川中学校</t>
    <rPh sb="0" eb="1">
      <t>サカイ</t>
    </rPh>
    <rPh sb="1" eb="2">
      <t>カワ</t>
    </rPh>
    <rPh sb="2" eb="5">
      <t>チュウ</t>
    </rPh>
    <phoneticPr fontId="2"/>
  </si>
  <si>
    <t>市橋小学校</t>
    <rPh sb="0" eb="2">
      <t>イチハシ</t>
    </rPh>
    <rPh sb="2" eb="5">
      <t>ショウ</t>
    </rPh>
    <phoneticPr fontId="2"/>
  </si>
  <si>
    <t>鏡島小学校</t>
    <rPh sb="0" eb="2">
      <t>カガシマ</t>
    </rPh>
    <rPh sb="2" eb="5">
      <t>ショウ</t>
    </rPh>
    <phoneticPr fontId="2"/>
  </si>
  <si>
    <t>厚見小学校</t>
    <rPh sb="0" eb="2">
      <t>アツミ</t>
    </rPh>
    <rPh sb="2" eb="5">
      <t>ショウ</t>
    </rPh>
    <phoneticPr fontId="2"/>
  </si>
  <si>
    <t>岐阜大学教育学部附属
小学校・中学校</t>
    <rPh sb="0" eb="2">
      <t>ギフ</t>
    </rPh>
    <rPh sb="2" eb="4">
      <t>ダイガク</t>
    </rPh>
    <rPh sb="4" eb="6">
      <t>キョウイク</t>
    </rPh>
    <rPh sb="6" eb="8">
      <t>ガクブ</t>
    </rPh>
    <rPh sb="8" eb="10">
      <t>フゾク</t>
    </rPh>
    <rPh sb="11" eb="14">
      <t>ショウ</t>
    </rPh>
    <rPh sb="15" eb="18">
      <t>チュウ</t>
    </rPh>
    <phoneticPr fontId="2"/>
  </si>
  <si>
    <t>日野小学校</t>
    <rPh sb="0" eb="2">
      <t>ヒノ</t>
    </rPh>
    <rPh sb="2" eb="5">
      <t>ショウ</t>
    </rPh>
    <phoneticPr fontId="2"/>
  </si>
  <si>
    <t>長森北小学校</t>
    <rPh sb="0" eb="2">
      <t>ナガモリ</t>
    </rPh>
    <rPh sb="2" eb="3">
      <t>キタ</t>
    </rPh>
    <rPh sb="3" eb="6">
      <t>ショウ</t>
    </rPh>
    <phoneticPr fontId="2"/>
  </si>
  <si>
    <t>長森西小学校</t>
    <rPh sb="0" eb="2">
      <t>ナガモリ</t>
    </rPh>
    <rPh sb="2" eb="3">
      <t>ニシ</t>
    </rPh>
    <rPh sb="3" eb="6">
      <t>ショウ</t>
    </rPh>
    <phoneticPr fontId="2"/>
  </si>
  <si>
    <t>長森東小学校</t>
    <rPh sb="0" eb="2">
      <t>ナガモリ</t>
    </rPh>
    <rPh sb="2" eb="3">
      <t>ヒガシ</t>
    </rPh>
    <rPh sb="3" eb="6">
      <t>ショウ</t>
    </rPh>
    <phoneticPr fontId="2"/>
  </si>
  <si>
    <t>長森南小学校</t>
    <rPh sb="0" eb="2">
      <t>ナガモリ</t>
    </rPh>
    <rPh sb="2" eb="3">
      <t>ミナミ</t>
    </rPh>
    <rPh sb="3" eb="6">
      <t>ショウ</t>
    </rPh>
    <phoneticPr fontId="2"/>
  </si>
  <si>
    <t>岩小学校</t>
    <rPh sb="0" eb="1">
      <t>イワ</t>
    </rPh>
    <rPh sb="1" eb="4">
      <t>ショウ</t>
    </rPh>
    <phoneticPr fontId="2"/>
  </si>
  <si>
    <t>芥見小学校</t>
    <rPh sb="0" eb="2">
      <t>アクタミ</t>
    </rPh>
    <rPh sb="2" eb="5">
      <t>ショウ</t>
    </rPh>
    <phoneticPr fontId="2"/>
  </si>
  <si>
    <t>藍川小学校</t>
    <rPh sb="0" eb="2">
      <t>アイカワ</t>
    </rPh>
    <rPh sb="2" eb="5">
      <t>ショウ</t>
    </rPh>
    <phoneticPr fontId="2"/>
  </si>
  <si>
    <t>芥見東小学校</t>
    <rPh sb="0" eb="2">
      <t>アクタミ</t>
    </rPh>
    <rPh sb="2" eb="3">
      <t>ヒガシ</t>
    </rPh>
    <rPh sb="3" eb="6">
      <t>シ</t>
    </rPh>
    <phoneticPr fontId="2"/>
  </si>
  <si>
    <t>早田小学校</t>
    <rPh sb="0" eb="2">
      <t>ソウデン</t>
    </rPh>
    <rPh sb="2" eb="5">
      <t>ショウ</t>
    </rPh>
    <phoneticPr fontId="2"/>
  </si>
  <si>
    <t>則武小学校</t>
    <rPh sb="0" eb="2">
      <t>ノリタケ</t>
    </rPh>
    <rPh sb="2" eb="5">
      <t>シ</t>
    </rPh>
    <phoneticPr fontId="2"/>
  </si>
  <si>
    <t>No.</t>
    <phoneticPr fontId="2"/>
  </si>
  <si>
    <t>羽島郡ＰＴＡ連合会</t>
    <rPh sb="0" eb="2">
      <t>ハシマ</t>
    </rPh>
    <rPh sb="2" eb="3">
      <t>グン</t>
    </rPh>
    <rPh sb="6" eb="9">
      <t>レンゴウカイ</t>
    </rPh>
    <phoneticPr fontId="2"/>
  </si>
  <si>
    <t>羽島郡</t>
    <rPh sb="0" eb="2">
      <t>ハシマ</t>
    </rPh>
    <rPh sb="2" eb="3">
      <t>グン</t>
    </rPh>
    <phoneticPr fontId="2"/>
  </si>
  <si>
    <t>羽島郡二町教育委員会</t>
    <rPh sb="0" eb="2">
      <t>ハシマ</t>
    </rPh>
    <rPh sb="2" eb="3">
      <t>グン</t>
    </rPh>
    <rPh sb="3" eb="5">
      <t>２チョウ</t>
    </rPh>
    <rPh sb="5" eb="7">
      <t>キョウイク</t>
    </rPh>
    <rPh sb="7" eb="9">
      <t>イイン</t>
    </rPh>
    <rPh sb="9" eb="10">
      <t>カイ</t>
    </rPh>
    <phoneticPr fontId="2"/>
  </si>
  <si>
    <t>501-6012</t>
    <phoneticPr fontId="2"/>
  </si>
  <si>
    <t>羽島郡岐南町八剣7-107</t>
    <rPh sb="0" eb="3">
      <t>ハシマグン</t>
    </rPh>
    <rPh sb="3" eb="6">
      <t>キナンチョウ</t>
    </rPh>
    <rPh sb="6" eb="7">
      <t>ハチ</t>
    </rPh>
    <rPh sb="7" eb="8">
      <t>ケン</t>
    </rPh>
    <phoneticPr fontId="2"/>
  </si>
  <si>
    <t>058-245-1133</t>
    <phoneticPr fontId="2"/>
  </si>
  <si>
    <t>岐南町立東小学校</t>
    <rPh sb="0" eb="2">
      <t>ギナン</t>
    </rPh>
    <rPh sb="2" eb="3">
      <t>チョウ</t>
    </rPh>
    <rPh sb="3" eb="4">
      <t>リツ</t>
    </rPh>
    <rPh sb="4" eb="5">
      <t>ヒガシ</t>
    </rPh>
    <rPh sb="5" eb="8">
      <t>ショウ</t>
    </rPh>
    <phoneticPr fontId="2"/>
  </si>
  <si>
    <t>印刷部数</t>
    <rPh sb="0" eb="2">
      <t>インサツ</t>
    </rPh>
    <rPh sb="2" eb="4">
      <t>ブスウ</t>
    </rPh>
    <phoneticPr fontId="2"/>
  </si>
  <si>
    <t>岐南町立西小学校</t>
    <rPh sb="0" eb="2">
      <t>ギナン</t>
    </rPh>
    <rPh sb="2" eb="3">
      <t>チョウ</t>
    </rPh>
    <rPh sb="3" eb="4">
      <t>リツ</t>
    </rPh>
    <rPh sb="4" eb="5">
      <t>ニシ</t>
    </rPh>
    <rPh sb="5" eb="8">
      <t>ショウ</t>
    </rPh>
    <phoneticPr fontId="2"/>
  </si>
  <si>
    <t>058-384-6725</t>
    <phoneticPr fontId="2"/>
  </si>
  <si>
    <t>058-389-2283</t>
    <phoneticPr fontId="2"/>
  </si>
  <si>
    <t>058-389-3881</t>
    <phoneticPr fontId="2"/>
  </si>
  <si>
    <t>058-689-2700</t>
    <phoneticPr fontId="2"/>
  </si>
  <si>
    <t>岐南町立北小学校</t>
    <rPh sb="0" eb="2">
      <t>ギナン</t>
    </rPh>
    <rPh sb="2" eb="3">
      <t>チョウ</t>
    </rPh>
    <rPh sb="3" eb="4">
      <t>リツ</t>
    </rPh>
    <rPh sb="4" eb="5">
      <t>キタ</t>
    </rPh>
    <rPh sb="5" eb="8">
      <t>ショウ</t>
    </rPh>
    <phoneticPr fontId="2"/>
  </si>
  <si>
    <t>岐南町立岐南中学校</t>
    <rPh sb="0" eb="2">
      <t>ギナン</t>
    </rPh>
    <rPh sb="2" eb="3">
      <t>チョウ</t>
    </rPh>
    <rPh sb="3" eb="4">
      <t>リツ</t>
    </rPh>
    <rPh sb="4" eb="6">
      <t>ギナン</t>
    </rPh>
    <rPh sb="6" eb="9">
      <t>チュウ</t>
    </rPh>
    <phoneticPr fontId="2"/>
  </si>
  <si>
    <t>笠松町立笠松小学校</t>
    <rPh sb="0" eb="2">
      <t>カサマツ</t>
    </rPh>
    <rPh sb="2" eb="3">
      <t>チョウ</t>
    </rPh>
    <rPh sb="3" eb="4">
      <t>リツ</t>
    </rPh>
    <rPh sb="4" eb="6">
      <t>カサマツ</t>
    </rPh>
    <rPh sb="6" eb="9">
      <t>ショウ</t>
    </rPh>
    <phoneticPr fontId="2"/>
  </si>
  <si>
    <t>笠松町立松枝小学校</t>
    <rPh sb="0" eb="2">
      <t>カサマツ</t>
    </rPh>
    <rPh sb="2" eb="3">
      <t>チョウ</t>
    </rPh>
    <rPh sb="3" eb="4">
      <t>リツ</t>
    </rPh>
    <rPh sb="4" eb="6">
      <t>マツエダ</t>
    </rPh>
    <rPh sb="6" eb="9">
      <t>ショウ</t>
    </rPh>
    <phoneticPr fontId="2"/>
  </si>
  <si>
    <t>笠松町立下羽栗小学校</t>
    <rPh sb="0" eb="2">
      <t>カサマツ</t>
    </rPh>
    <rPh sb="2" eb="3">
      <t>チョウ</t>
    </rPh>
    <rPh sb="3" eb="4">
      <t>リツ</t>
    </rPh>
    <rPh sb="4" eb="5">
      <t>シモ</t>
    </rPh>
    <rPh sb="5" eb="7">
      <t>ハグリ</t>
    </rPh>
    <rPh sb="7" eb="10">
      <t>ショウ</t>
    </rPh>
    <phoneticPr fontId="2"/>
  </si>
  <si>
    <t>笠松町立笠松中学校</t>
    <rPh sb="0" eb="2">
      <t>カサマツ</t>
    </rPh>
    <rPh sb="2" eb="3">
      <t>チョウ</t>
    </rPh>
    <rPh sb="3" eb="4">
      <t>リツ</t>
    </rPh>
    <rPh sb="4" eb="6">
      <t>カサマツ</t>
    </rPh>
    <rPh sb="6" eb="9">
      <t>チュウ</t>
    </rPh>
    <phoneticPr fontId="2"/>
  </si>
  <si>
    <t>各務原市ＰＴＡ連合会</t>
    <rPh sb="0" eb="3">
      <t>カカミガハラ</t>
    </rPh>
    <rPh sb="3" eb="4">
      <t>シ</t>
    </rPh>
    <rPh sb="7" eb="10">
      <t>レンゴウカイ</t>
    </rPh>
    <phoneticPr fontId="2"/>
  </si>
  <si>
    <t>No.２</t>
    <phoneticPr fontId="2"/>
  </si>
  <si>
    <t>各務原市</t>
    <rPh sb="0" eb="4">
      <t>カカミガハラシ</t>
    </rPh>
    <phoneticPr fontId="2"/>
  </si>
  <si>
    <t>緑陽中学校</t>
    <rPh sb="0" eb="1">
      <t>リョク</t>
    </rPh>
    <rPh sb="1" eb="2">
      <t>ヨウ</t>
    </rPh>
    <rPh sb="2" eb="5">
      <t>チュウ</t>
    </rPh>
    <phoneticPr fontId="2"/>
  </si>
  <si>
    <t>蘇原中学校</t>
    <rPh sb="0" eb="2">
      <t>ソハラ</t>
    </rPh>
    <rPh sb="2" eb="5">
      <t>チュウ</t>
    </rPh>
    <phoneticPr fontId="2"/>
  </si>
  <si>
    <t>中央中学校</t>
    <rPh sb="0" eb="2">
      <t>チュウオウ</t>
    </rPh>
    <rPh sb="2" eb="5">
      <t>チュウ</t>
    </rPh>
    <phoneticPr fontId="2"/>
  </si>
  <si>
    <t>川島中学校</t>
    <rPh sb="0" eb="2">
      <t>カワシマ</t>
    </rPh>
    <rPh sb="2" eb="5">
      <t>チュウ</t>
    </rPh>
    <phoneticPr fontId="2"/>
  </si>
  <si>
    <t>美濃市教育委員会
人づくり文化課</t>
    <rPh sb="0" eb="3">
      <t>ミノシ</t>
    </rPh>
    <rPh sb="3" eb="5">
      <t>キョウイク</t>
    </rPh>
    <rPh sb="5" eb="7">
      <t>イイン</t>
    </rPh>
    <rPh sb="7" eb="8">
      <t>カイ</t>
    </rPh>
    <rPh sb="9" eb="10">
      <t>ヒト</t>
    </rPh>
    <rPh sb="13" eb="15">
      <t>ブンカ</t>
    </rPh>
    <rPh sb="15" eb="16">
      <t>カ</t>
    </rPh>
    <phoneticPr fontId="2"/>
  </si>
  <si>
    <t>509-0112</t>
    <phoneticPr fontId="2"/>
  </si>
  <si>
    <t>各務原市緑苑北1-4</t>
    <rPh sb="0" eb="4">
      <t>カカミガハラシ</t>
    </rPh>
    <rPh sb="4" eb="5">
      <t>ミドリ</t>
    </rPh>
    <rPh sb="5" eb="6">
      <t>ソノ</t>
    </rPh>
    <rPh sb="6" eb="7">
      <t>キタ</t>
    </rPh>
    <phoneticPr fontId="2"/>
  </si>
  <si>
    <t>504-0843</t>
    <phoneticPr fontId="2"/>
  </si>
  <si>
    <t>各務原市蘇原青雲町1-10</t>
    <rPh sb="0" eb="4">
      <t>カカミガハラシ</t>
    </rPh>
    <rPh sb="4" eb="9">
      <t>ソハラセイウンチョウ</t>
    </rPh>
    <phoneticPr fontId="2"/>
  </si>
  <si>
    <t>509-0106</t>
    <phoneticPr fontId="2"/>
  </si>
  <si>
    <t>各務原市各務西町4-358-1</t>
    <rPh sb="0" eb="4">
      <t>カカミガハラシ</t>
    </rPh>
    <rPh sb="4" eb="8">
      <t>カカミニシマチ</t>
    </rPh>
    <phoneticPr fontId="2"/>
  </si>
  <si>
    <t>501-6025</t>
    <phoneticPr fontId="2"/>
  </si>
  <si>
    <t>鵜沼第三小学校</t>
    <rPh sb="0" eb="2">
      <t>ウヌマ</t>
    </rPh>
    <rPh sb="2" eb="3">
      <t>ダイ</t>
    </rPh>
    <rPh sb="3" eb="4">
      <t>3</t>
    </rPh>
    <rPh sb="4" eb="7">
      <t>ショウ</t>
    </rPh>
    <phoneticPr fontId="2"/>
  </si>
  <si>
    <t>緑苑小学校</t>
    <rPh sb="0" eb="1">
      <t>ミドリ</t>
    </rPh>
    <rPh sb="1" eb="2">
      <t>ソノ</t>
    </rPh>
    <rPh sb="2" eb="5">
      <t>シ</t>
    </rPh>
    <phoneticPr fontId="2"/>
  </si>
  <si>
    <t>蘇原第一小学校</t>
    <rPh sb="0" eb="2">
      <t>ソハラ</t>
    </rPh>
    <rPh sb="2" eb="3">
      <t>ダイ</t>
    </rPh>
    <rPh sb="3" eb="4">
      <t>1</t>
    </rPh>
    <rPh sb="4" eb="7">
      <t>ショウ</t>
    </rPh>
    <phoneticPr fontId="2"/>
  </si>
  <si>
    <t>蘇原第二小学校</t>
    <rPh sb="0" eb="2">
      <t>ソハラ</t>
    </rPh>
    <rPh sb="2" eb="3">
      <t>ダイ</t>
    </rPh>
    <rPh sb="3" eb="4">
      <t>2</t>
    </rPh>
    <rPh sb="4" eb="7">
      <t>ショウ</t>
    </rPh>
    <phoneticPr fontId="2"/>
  </si>
  <si>
    <t>鵜沼第二小学校</t>
    <rPh sb="0" eb="2">
      <t>ウヌマ</t>
    </rPh>
    <rPh sb="2" eb="3">
      <t>ダイ</t>
    </rPh>
    <rPh sb="3" eb="4">
      <t>2</t>
    </rPh>
    <rPh sb="4" eb="7">
      <t>ショウ</t>
    </rPh>
    <phoneticPr fontId="2"/>
  </si>
  <si>
    <t>陵南小学校</t>
    <rPh sb="0" eb="1">
      <t>リョウ</t>
    </rPh>
    <rPh sb="1" eb="2">
      <t>ミナミ</t>
    </rPh>
    <rPh sb="2" eb="5">
      <t>ショウ</t>
    </rPh>
    <phoneticPr fontId="2"/>
  </si>
  <si>
    <t>中央小学校</t>
    <rPh sb="0" eb="1">
      <t>チュウ</t>
    </rPh>
    <rPh sb="1" eb="2">
      <t>オウ</t>
    </rPh>
    <rPh sb="2" eb="5">
      <t>ショウ</t>
    </rPh>
    <phoneticPr fontId="2"/>
  </si>
  <si>
    <t>川島小学校</t>
    <rPh sb="0" eb="2">
      <t>カワシマ</t>
    </rPh>
    <rPh sb="2" eb="5">
      <t>ショウ</t>
    </rPh>
    <phoneticPr fontId="2"/>
  </si>
  <si>
    <t>緑陽中学校</t>
    <rPh sb="0" eb="1">
      <t>リョク</t>
    </rPh>
    <rPh sb="1" eb="2">
      <t>ヨウ</t>
    </rPh>
    <rPh sb="2" eb="3">
      <t>チュウ</t>
    </rPh>
    <rPh sb="3" eb="5">
      <t>ガッコウ</t>
    </rPh>
    <phoneticPr fontId="2"/>
  </si>
  <si>
    <t>瑞穂市ＰＴＡ連合会</t>
    <rPh sb="0" eb="2">
      <t>ミズホ</t>
    </rPh>
    <rPh sb="2" eb="3">
      <t>シ</t>
    </rPh>
    <rPh sb="6" eb="9">
      <t>レンゴウカイ</t>
    </rPh>
    <phoneticPr fontId="2"/>
  </si>
  <si>
    <t>山県市ＰＴＡ連合会</t>
    <rPh sb="0" eb="2">
      <t>ヤマガタ</t>
    </rPh>
    <rPh sb="2" eb="3">
      <t>シ</t>
    </rPh>
    <rPh sb="6" eb="9">
      <t>レンゴウカイ</t>
    </rPh>
    <phoneticPr fontId="2"/>
  </si>
  <si>
    <t>瑞穂市</t>
    <rPh sb="0" eb="2">
      <t>ミズホ</t>
    </rPh>
    <rPh sb="2" eb="3">
      <t>シ</t>
    </rPh>
    <phoneticPr fontId="2"/>
  </si>
  <si>
    <t>瑞穂市教育委員会　
生涯学習課</t>
    <rPh sb="0" eb="2">
      <t>ミズホ</t>
    </rPh>
    <rPh sb="2" eb="3">
      <t>シ</t>
    </rPh>
    <rPh sb="3" eb="5">
      <t>キョウイク</t>
    </rPh>
    <rPh sb="5" eb="7">
      <t>イイン</t>
    </rPh>
    <rPh sb="7" eb="8">
      <t>カイ</t>
    </rPh>
    <rPh sb="10" eb="12">
      <t>ショウガイ</t>
    </rPh>
    <rPh sb="12" eb="14">
      <t>ガクシュウ</t>
    </rPh>
    <rPh sb="14" eb="15">
      <t>カ</t>
    </rPh>
    <phoneticPr fontId="2"/>
  </si>
  <si>
    <t>501-0392</t>
    <phoneticPr fontId="2"/>
  </si>
  <si>
    <t>瑞穂市宮田300-2</t>
    <rPh sb="0" eb="2">
      <t>ミズホ</t>
    </rPh>
    <rPh sb="2" eb="3">
      <t>シ</t>
    </rPh>
    <rPh sb="3" eb="5">
      <t>ミヤダ</t>
    </rPh>
    <phoneticPr fontId="2"/>
  </si>
  <si>
    <t>058-327-2117</t>
    <phoneticPr fontId="2"/>
  </si>
  <si>
    <t>本巣市</t>
    <rPh sb="0" eb="2">
      <t>モトス</t>
    </rPh>
    <rPh sb="2" eb="3">
      <t>シ</t>
    </rPh>
    <phoneticPr fontId="2"/>
  </si>
  <si>
    <t>501-0494</t>
    <phoneticPr fontId="2"/>
  </si>
  <si>
    <t>本巣市下真桑1000</t>
    <rPh sb="0" eb="2">
      <t>モトス</t>
    </rPh>
    <rPh sb="2" eb="3">
      <t>シ</t>
    </rPh>
    <rPh sb="3" eb="4">
      <t>シモ</t>
    </rPh>
    <rPh sb="4" eb="6">
      <t>マクワ</t>
    </rPh>
    <phoneticPr fontId="2"/>
  </si>
  <si>
    <t>058-323-7764</t>
    <phoneticPr fontId="2"/>
  </si>
  <si>
    <t>本巣郡</t>
    <rPh sb="0" eb="3">
      <t>モトスグン</t>
    </rPh>
    <phoneticPr fontId="2"/>
  </si>
  <si>
    <t>北方町教育委員会</t>
    <rPh sb="0" eb="2">
      <t>キタガタ</t>
    </rPh>
    <rPh sb="2" eb="3">
      <t>マチ</t>
    </rPh>
    <rPh sb="3" eb="5">
      <t>キョウイク</t>
    </rPh>
    <rPh sb="5" eb="7">
      <t>イイン</t>
    </rPh>
    <rPh sb="7" eb="8">
      <t>カイ</t>
    </rPh>
    <phoneticPr fontId="2"/>
  </si>
  <si>
    <t>501-0492</t>
    <phoneticPr fontId="2"/>
  </si>
  <si>
    <t>058-323-1115</t>
    <phoneticPr fontId="2"/>
  </si>
  <si>
    <t>山県市</t>
    <rPh sb="0" eb="2">
      <t>ヤマガタ</t>
    </rPh>
    <rPh sb="2" eb="3">
      <t>シ</t>
    </rPh>
    <phoneticPr fontId="2"/>
  </si>
  <si>
    <t>501-2192</t>
    <phoneticPr fontId="2"/>
  </si>
  <si>
    <t>山県市高木1000-1　山県市役所3F</t>
    <rPh sb="0" eb="2">
      <t>ヤマガタ</t>
    </rPh>
    <rPh sb="2" eb="3">
      <t>シ</t>
    </rPh>
    <rPh sb="3" eb="5">
      <t>タカギ</t>
    </rPh>
    <rPh sb="12" eb="13">
      <t>ヤマ</t>
    </rPh>
    <rPh sb="13" eb="14">
      <t>ケン</t>
    </rPh>
    <rPh sb="14" eb="17">
      <t>シヤクショ</t>
    </rPh>
    <phoneticPr fontId="2"/>
  </si>
  <si>
    <t>単Ｐ名</t>
    <rPh sb="0" eb="1">
      <t>タン</t>
    </rPh>
    <rPh sb="2" eb="3">
      <t>メイ</t>
    </rPh>
    <phoneticPr fontId="2"/>
  </si>
  <si>
    <t>郡・市名</t>
    <rPh sb="0" eb="1">
      <t>グン</t>
    </rPh>
    <rPh sb="2" eb="3">
      <t>シ</t>
    </rPh>
    <rPh sb="3" eb="4">
      <t>ナ</t>
    </rPh>
    <phoneticPr fontId="2"/>
  </si>
  <si>
    <t>電話番号</t>
    <rPh sb="0" eb="2">
      <t>デンワ</t>
    </rPh>
    <rPh sb="2" eb="4">
      <t>バンゴウ</t>
    </rPh>
    <phoneticPr fontId="2"/>
  </si>
  <si>
    <t>岐阜市</t>
    <rPh sb="0" eb="3">
      <t>ギフシ</t>
    </rPh>
    <phoneticPr fontId="2"/>
  </si>
  <si>
    <t>長良中学校</t>
    <rPh sb="0" eb="2">
      <t>ナガラ</t>
    </rPh>
    <rPh sb="2" eb="3">
      <t>チュウ</t>
    </rPh>
    <rPh sb="3" eb="5">
      <t>ガッコウ</t>
    </rPh>
    <phoneticPr fontId="2"/>
  </si>
  <si>
    <t>岐阜市長良福光２０７０</t>
    <rPh sb="0" eb="3">
      <t>ギフシ</t>
    </rPh>
    <rPh sb="3" eb="5">
      <t>ナガラ</t>
    </rPh>
    <rPh sb="5" eb="7">
      <t>フクミツ</t>
    </rPh>
    <phoneticPr fontId="2"/>
  </si>
  <si>
    <t>東長良中学校</t>
    <rPh sb="0" eb="1">
      <t>ヒガシ</t>
    </rPh>
    <rPh sb="1" eb="3">
      <t>ナガラ</t>
    </rPh>
    <rPh sb="3" eb="4">
      <t>チュウ</t>
    </rPh>
    <rPh sb="4" eb="6">
      <t>ガッコウ</t>
    </rPh>
    <phoneticPr fontId="2"/>
  </si>
  <si>
    <t>岐阜市長良真生町3-27-4</t>
    <rPh sb="0" eb="3">
      <t>ギフシ</t>
    </rPh>
    <rPh sb="3" eb="8">
      <t>ナガラシンセイチョウ</t>
    </rPh>
    <phoneticPr fontId="2"/>
  </si>
  <si>
    <t>発送先</t>
    <rPh sb="0" eb="1">
      <t>ハツ</t>
    </rPh>
    <rPh sb="1" eb="2">
      <t>ソウ</t>
    </rPh>
    <rPh sb="2" eb="3">
      <t>サキ</t>
    </rPh>
    <phoneticPr fontId="2"/>
  </si>
  <si>
    <t>No.2</t>
    <phoneticPr fontId="2"/>
  </si>
  <si>
    <t>岩野田中学校</t>
    <rPh sb="0" eb="1">
      <t>イワ</t>
    </rPh>
    <rPh sb="1" eb="3">
      <t>ノダ</t>
    </rPh>
    <rPh sb="3" eb="4">
      <t>チュウ</t>
    </rPh>
    <rPh sb="4" eb="6">
      <t>ガッコウ</t>
    </rPh>
    <phoneticPr fontId="2"/>
  </si>
  <si>
    <t>岐阜市粟野西5-817</t>
    <rPh sb="0" eb="3">
      <t>ギフシ</t>
    </rPh>
    <rPh sb="3" eb="5">
      <t>アワノ</t>
    </rPh>
    <rPh sb="5" eb="6">
      <t>ニシ</t>
    </rPh>
    <phoneticPr fontId="2"/>
  </si>
  <si>
    <t>502-0817</t>
    <phoneticPr fontId="2"/>
  </si>
  <si>
    <t>058-231-7207</t>
    <phoneticPr fontId="2"/>
  </si>
  <si>
    <t>502-0056</t>
    <phoneticPr fontId="2"/>
  </si>
  <si>
    <t>058-294-1782</t>
    <phoneticPr fontId="2"/>
  </si>
  <si>
    <t>502-0006</t>
    <phoneticPr fontId="2"/>
  </si>
  <si>
    <t>058-237-2533</t>
    <phoneticPr fontId="2"/>
  </si>
  <si>
    <t>連合会名</t>
    <rPh sb="0" eb="2">
      <t>レンゴウ</t>
    </rPh>
    <rPh sb="2" eb="3">
      <t>カイ</t>
    </rPh>
    <rPh sb="3" eb="4">
      <t>メイ</t>
    </rPh>
    <phoneticPr fontId="2"/>
  </si>
  <si>
    <t>岐阜市ＰＴＡ連合会</t>
    <rPh sb="0" eb="3">
      <t>ギフシ</t>
    </rPh>
    <rPh sb="6" eb="9">
      <t>レンゴウカイ</t>
    </rPh>
    <phoneticPr fontId="2"/>
  </si>
  <si>
    <t>「岐阜県ＰＴＡ新聞」発送先及び部数連絡表</t>
    <rPh sb="1" eb="3">
      <t>ギフ</t>
    </rPh>
    <rPh sb="3" eb="4">
      <t>ケン</t>
    </rPh>
    <rPh sb="7" eb="9">
      <t>シンブン</t>
    </rPh>
    <rPh sb="10" eb="12">
      <t>ハッソウ</t>
    </rPh>
    <rPh sb="12" eb="13">
      <t>サキ</t>
    </rPh>
    <rPh sb="13" eb="14">
      <t>オヨ</t>
    </rPh>
    <rPh sb="15" eb="17">
      <t>ブスウ</t>
    </rPh>
    <rPh sb="17" eb="19">
      <t>レンラク</t>
    </rPh>
    <rPh sb="19" eb="20">
      <t>ヒョウ</t>
    </rPh>
    <phoneticPr fontId="2"/>
  </si>
  <si>
    <t>No.</t>
    <phoneticPr fontId="2"/>
  </si>
  <si>
    <t>No.2</t>
    <phoneticPr fontId="2"/>
  </si>
  <si>
    <t>No.</t>
    <phoneticPr fontId="2"/>
  </si>
  <si>
    <t>羽島市ＰＴＡ連合会</t>
    <rPh sb="0" eb="2">
      <t>ハシマ</t>
    </rPh>
    <rPh sb="2" eb="3">
      <t>シ</t>
    </rPh>
    <rPh sb="6" eb="9">
      <t>レンゴウカイ</t>
    </rPh>
    <phoneticPr fontId="2"/>
  </si>
  <si>
    <t>羽島市</t>
    <rPh sb="0" eb="2">
      <t>ハシマ</t>
    </rPh>
    <rPh sb="2" eb="3">
      <t>シ</t>
    </rPh>
    <phoneticPr fontId="2"/>
  </si>
  <si>
    <t>No.１</t>
    <phoneticPr fontId="2"/>
  </si>
  <si>
    <t>No.</t>
    <phoneticPr fontId="2"/>
  </si>
  <si>
    <t>合　計</t>
    <rPh sb="0" eb="1">
      <t>ゴウ</t>
    </rPh>
    <rPh sb="2" eb="3">
      <t>ケイ</t>
    </rPh>
    <phoneticPr fontId="2"/>
  </si>
  <si>
    <t>No.</t>
    <phoneticPr fontId="2"/>
  </si>
  <si>
    <t>東小学校</t>
    <rPh sb="0" eb="1">
      <t>ヒガシ</t>
    </rPh>
    <rPh sb="1" eb="2">
      <t>ショウ</t>
    </rPh>
    <rPh sb="2" eb="4">
      <t>ガッコウ</t>
    </rPh>
    <phoneticPr fontId="2"/>
  </si>
  <si>
    <t>西小学校</t>
    <rPh sb="0" eb="1">
      <t>ニシ</t>
    </rPh>
    <rPh sb="1" eb="2">
      <t>ショウ</t>
    </rPh>
    <rPh sb="2" eb="4">
      <t>ガッコウ</t>
    </rPh>
    <phoneticPr fontId="2"/>
  </si>
  <si>
    <t>北小学校</t>
    <rPh sb="0" eb="1">
      <t>キタ</t>
    </rPh>
    <rPh sb="1" eb="2">
      <t>ショウ</t>
    </rPh>
    <rPh sb="2" eb="4">
      <t>ガッコウ</t>
    </rPh>
    <phoneticPr fontId="2"/>
  </si>
  <si>
    <t>0577-78-1111</t>
    <phoneticPr fontId="2"/>
  </si>
  <si>
    <t>岐阜市柳津町佐波1942</t>
    <rPh sb="0" eb="3">
      <t>ギフシ</t>
    </rPh>
    <rPh sb="3" eb="6">
      <t>ヤナイヅチョウ</t>
    </rPh>
    <rPh sb="6" eb="8">
      <t>サバ</t>
    </rPh>
    <phoneticPr fontId="2"/>
  </si>
  <si>
    <t>南小学校</t>
    <rPh sb="0" eb="1">
      <t>ミナミ</t>
    </rPh>
    <rPh sb="1" eb="2">
      <t>ショウ</t>
    </rPh>
    <rPh sb="2" eb="4">
      <t>ガッコウ</t>
    </rPh>
    <phoneticPr fontId="2"/>
  </si>
  <si>
    <t>No.１</t>
    <phoneticPr fontId="2"/>
  </si>
  <si>
    <t>No.</t>
    <phoneticPr fontId="2"/>
  </si>
  <si>
    <t>No.</t>
    <phoneticPr fontId="2"/>
  </si>
  <si>
    <t>大垣市ＰＴＡ連合会</t>
    <rPh sb="0" eb="2">
      <t>オオガキ</t>
    </rPh>
    <rPh sb="2" eb="3">
      <t>シ</t>
    </rPh>
    <rPh sb="6" eb="9">
      <t>レンゴウカイ</t>
    </rPh>
    <phoneticPr fontId="2"/>
  </si>
  <si>
    <t>058-231-6248</t>
    <phoneticPr fontId="2"/>
  </si>
  <si>
    <t>岐阜市京町3-19</t>
    <rPh sb="0" eb="3">
      <t>ギフシ</t>
    </rPh>
    <rPh sb="3" eb="5">
      <t>キョウマチ</t>
    </rPh>
    <phoneticPr fontId="2"/>
  </si>
  <si>
    <t>058-265-1621</t>
    <phoneticPr fontId="2"/>
  </si>
  <si>
    <t>大垣市</t>
    <rPh sb="0" eb="2">
      <t>オオガキ</t>
    </rPh>
    <rPh sb="2" eb="3">
      <t>シ</t>
    </rPh>
    <phoneticPr fontId="2"/>
  </si>
  <si>
    <t>大垣市教育委員会
社会教育スポーツ課</t>
    <rPh sb="0" eb="3">
      <t>オオガキシ</t>
    </rPh>
    <rPh sb="3" eb="5">
      <t>キョウイク</t>
    </rPh>
    <rPh sb="5" eb="7">
      <t>イイン</t>
    </rPh>
    <rPh sb="7" eb="8">
      <t>カイ</t>
    </rPh>
    <rPh sb="9" eb="11">
      <t>シャカイ</t>
    </rPh>
    <rPh sb="11" eb="13">
      <t>キョウイク</t>
    </rPh>
    <rPh sb="17" eb="18">
      <t>カ</t>
    </rPh>
    <phoneticPr fontId="2"/>
  </si>
  <si>
    <t>興文小学校</t>
    <rPh sb="0" eb="1">
      <t>コウ</t>
    </rPh>
    <rPh sb="1" eb="2">
      <t>フミ</t>
    </rPh>
    <rPh sb="2" eb="3">
      <t>ショウ</t>
    </rPh>
    <rPh sb="3" eb="5">
      <t>ガッコウ</t>
    </rPh>
    <phoneticPr fontId="2"/>
  </si>
  <si>
    <t>日新小学校</t>
    <rPh sb="0" eb="2">
      <t>ニッシン</t>
    </rPh>
    <rPh sb="2" eb="5">
      <t>ショウガッコウ</t>
    </rPh>
    <phoneticPr fontId="2"/>
  </si>
  <si>
    <t>安井小学校</t>
    <rPh sb="0" eb="2">
      <t>ヤスイ</t>
    </rPh>
    <rPh sb="2" eb="3">
      <t>ショウ</t>
    </rPh>
    <rPh sb="3" eb="5">
      <t>ガッコウ</t>
    </rPh>
    <phoneticPr fontId="2"/>
  </si>
  <si>
    <t>宇留生小学校</t>
    <rPh sb="0" eb="1">
      <t>ウ</t>
    </rPh>
    <rPh sb="1" eb="2">
      <t>ル</t>
    </rPh>
    <rPh sb="2" eb="3">
      <t>ウ</t>
    </rPh>
    <rPh sb="3" eb="4">
      <t>ショウ</t>
    </rPh>
    <rPh sb="4" eb="6">
      <t>ガッコウ</t>
    </rPh>
    <phoneticPr fontId="2"/>
  </si>
  <si>
    <t>静里小学校</t>
    <rPh sb="0" eb="1">
      <t>シズ</t>
    </rPh>
    <rPh sb="1" eb="2">
      <t>サト</t>
    </rPh>
    <rPh sb="2" eb="3">
      <t>ショウ</t>
    </rPh>
    <rPh sb="3" eb="5">
      <t>ガッコウ</t>
    </rPh>
    <phoneticPr fontId="2"/>
  </si>
  <si>
    <t>綾里小学校</t>
    <rPh sb="0" eb="1">
      <t>アヤ</t>
    </rPh>
    <rPh sb="1" eb="2">
      <t>サト</t>
    </rPh>
    <rPh sb="2" eb="3">
      <t>ショウ</t>
    </rPh>
    <rPh sb="3" eb="5">
      <t>ガッコウ</t>
    </rPh>
    <phoneticPr fontId="2"/>
  </si>
  <si>
    <t>江東小学校</t>
    <rPh sb="0" eb="1">
      <t>エ</t>
    </rPh>
    <rPh sb="1" eb="2">
      <t>ヒガシ</t>
    </rPh>
    <rPh sb="2" eb="3">
      <t>ショウ</t>
    </rPh>
    <rPh sb="3" eb="5">
      <t>ガッコウ</t>
    </rPh>
    <phoneticPr fontId="2"/>
  </si>
  <si>
    <t>川並小学校</t>
    <rPh sb="0" eb="1">
      <t>カワ</t>
    </rPh>
    <rPh sb="1" eb="2">
      <t>ナミ</t>
    </rPh>
    <rPh sb="2" eb="3">
      <t>ショウ</t>
    </rPh>
    <rPh sb="3" eb="5">
      <t>ガッコウ</t>
    </rPh>
    <phoneticPr fontId="2"/>
  </si>
  <si>
    <t>中川小学校</t>
    <rPh sb="0" eb="2">
      <t>ナカガワ</t>
    </rPh>
    <rPh sb="2" eb="3">
      <t>ショウ</t>
    </rPh>
    <rPh sb="3" eb="5">
      <t>ガッコウ</t>
    </rPh>
    <phoneticPr fontId="2"/>
  </si>
  <si>
    <t>小野小学校</t>
    <rPh sb="0" eb="2">
      <t>コノ</t>
    </rPh>
    <rPh sb="2" eb="3">
      <t>ショウ</t>
    </rPh>
    <rPh sb="3" eb="5">
      <t>ガッコウ</t>
    </rPh>
    <phoneticPr fontId="2"/>
  </si>
  <si>
    <t>荒崎小学校</t>
    <rPh sb="0" eb="2">
      <t>アラサキ</t>
    </rPh>
    <rPh sb="2" eb="3">
      <t>ショウ</t>
    </rPh>
    <rPh sb="3" eb="5">
      <t>ガッコウ</t>
    </rPh>
    <phoneticPr fontId="2"/>
  </si>
  <si>
    <t>赤坂小学校</t>
    <rPh sb="0" eb="2">
      <t>アカサカ</t>
    </rPh>
    <rPh sb="2" eb="3">
      <t>ショウ</t>
    </rPh>
    <rPh sb="3" eb="5">
      <t>ガッコウ</t>
    </rPh>
    <phoneticPr fontId="2"/>
  </si>
  <si>
    <t>青墓小学校</t>
    <rPh sb="0" eb="1">
      <t>アオ</t>
    </rPh>
    <rPh sb="1" eb="2">
      <t>ハカ</t>
    </rPh>
    <rPh sb="2" eb="3">
      <t>ショウ</t>
    </rPh>
    <rPh sb="3" eb="5">
      <t>ガッコウ</t>
    </rPh>
    <phoneticPr fontId="2"/>
  </si>
  <si>
    <t>神岡中学校</t>
    <rPh sb="0" eb="2">
      <t>カミオカ</t>
    </rPh>
    <rPh sb="2" eb="5">
      <t>チュウ</t>
    </rPh>
    <phoneticPr fontId="2"/>
  </si>
  <si>
    <t>墨俣小学校</t>
    <rPh sb="0" eb="2">
      <t>スノマタ</t>
    </rPh>
    <rPh sb="2" eb="3">
      <t>ショウ</t>
    </rPh>
    <rPh sb="3" eb="5">
      <t>ガッコウ</t>
    </rPh>
    <phoneticPr fontId="2"/>
  </si>
  <si>
    <t>興文中学校</t>
    <rPh sb="0" eb="1">
      <t>コウ</t>
    </rPh>
    <rPh sb="1" eb="2">
      <t>ブン</t>
    </rPh>
    <rPh sb="2" eb="3">
      <t>チュウ</t>
    </rPh>
    <rPh sb="3" eb="5">
      <t>ガッコウ</t>
    </rPh>
    <phoneticPr fontId="2"/>
  </si>
  <si>
    <t>東中学校</t>
    <rPh sb="0" eb="1">
      <t>ヒガシ</t>
    </rPh>
    <rPh sb="1" eb="2">
      <t>チュウ</t>
    </rPh>
    <rPh sb="2" eb="4">
      <t>ガッコウ</t>
    </rPh>
    <phoneticPr fontId="2"/>
  </si>
  <si>
    <t>西中学校</t>
    <rPh sb="0" eb="1">
      <t>ニシ</t>
    </rPh>
    <rPh sb="1" eb="2">
      <t>チュウ</t>
    </rPh>
    <rPh sb="2" eb="4">
      <t>ガッコウ</t>
    </rPh>
    <phoneticPr fontId="2"/>
  </si>
  <si>
    <t>南中学校</t>
    <rPh sb="0" eb="1">
      <t>ミナミ</t>
    </rPh>
    <rPh sb="1" eb="2">
      <t>チュウ</t>
    </rPh>
    <rPh sb="2" eb="4">
      <t>ガッコウ</t>
    </rPh>
    <phoneticPr fontId="2"/>
  </si>
  <si>
    <t>北中学校</t>
    <rPh sb="0" eb="1">
      <t>キタ</t>
    </rPh>
    <rPh sb="1" eb="2">
      <t>チュウ</t>
    </rPh>
    <rPh sb="2" eb="4">
      <t>ガッコウ</t>
    </rPh>
    <phoneticPr fontId="2"/>
  </si>
  <si>
    <t>江並中学校</t>
    <rPh sb="0" eb="2">
      <t>エナミ</t>
    </rPh>
    <rPh sb="2" eb="3">
      <t>チュウ</t>
    </rPh>
    <rPh sb="3" eb="5">
      <t>ガッコウ</t>
    </rPh>
    <phoneticPr fontId="2"/>
  </si>
  <si>
    <t>赤坂中学校</t>
    <rPh sb="0" eb="2">
      <t>アカサカ</t>
    </rPh>
    <rPh sb="2" eb="3">
      <t>チュウ</t>
    </rPh>
    <rPh sb="3" eb="5">
      <t>ガッコウ</t>
    </rPh>
    <phoneticPr fontId="2"/>
  </si>
  <si>
    <t>西部中学校</t>
    <rPh sb="0" eb="2">
      <t>ニシブ</t>
    </rPh>
    <rPh sb="2" eb="3">
      <t>チュウ</t>
    </rPh>
    <rPh sb="3" eb="5">
      <t>ガッコウ</t>
    </rPh>
    <phoneticPr fontId="2"/>
  </si>
  <si>
    <t>星和中学校</t>
    <rPh sb="0" eb="1">
      <t>ホシ</t>
    </rPh>
    <rPh sb="1" eb="2">
      <t>ワ</t>
    </rPh>
    <rPh sb="2" eb="3">
      <t>チュウ</t>
    </rPh>
    <rPh sb="3" eb="5">
      <t>ガッコウ</t>
    </rPh>
    <phoneticPr fontId="2"/>
  </si>
  <si>
    <t>郵便番号</t>
    <rPh sb="0" eb="2">
      <t>ユウビン</t>
    </rPh>
    <rPh sb="2" eb="4">
      <t>バンゴウ</t>
    </rPh>
    <phoneticPr fontId="2"/>
  </si>
  <si>
    <t>住　所</t>
    <rPh sb="0" eb="1">
      <t>ジュウ</t>
    </rPh>
    <rPh sb="2" eb="3">
      <t>トコロ</t>
    </rPh>
    <phoneticPr fontId="2"/>
  </si>
  <si>
    <t>0584-81-4111</t>
    <phoneticPr fontId="2"/>
  </si>
  <si>
    <t>No.</t>
    <phoneticPr fontId="2"/>
  </si>
  <si>
    <t>海津市ＰＴＡ連合会</t>
    <rPh sb="0" eb="2">
      <t>カイヅ</t>
    </rPh>
    <rPh sb="2" eb="3">
      <t>シ</t>
    </rPh>
    <rPh sb="6" eb="9">
      <t>レンゴウカイ</t>
    </rPh>
    <phoneticPr fontId="2"/>
  </si>
  <si>
    <t>海津市</t>
    <rPh sb="0" eb="1">
      <t>ウミ</t>
    </rPh>
    <rPh sb="1" eb="2">
      <t>ツ</t>
    </rPh>
    <rPh sb="2" eb="3">
      <t>シ</t>
    </rPh>
    <phoneticPr fontId="2"/>
  </si>
  <si>
    <t>養老郡</t>
    <rPh sb="0" eb="2">
      <t>ヨウロウ</t>
    </rPh>
    <rPh sb="2" eb="3">
      <t>グン</t>
    </rPh>
    <phoneticPr fontId="2"/>
  </si>
  <si>
    <t>養老町教育委員会</t>
    <rPh sb="0" eb="2">
      <t>ヨウロウ</t>
    </rPh>
    <rPh sb="2" eb="3">
      <t>チョウ</t>
    </rPh>
    <rPh sb="3" eb="5">
      <t>キョウイク</t>
    </rPh>
    <rPh sb="5" eb="7">
      <t>イイン</t>
    </rPh>
    <rPh sb="7" eb="8">
      <t>カイ</t>
    </rPh>
    <phoneticPr fontId="2"/>
  </si>
  <si>
    <t>養老郡養老町高田798</t>
    <rPh sb="0" eb="2">
      <t>ヨウロウ</t>
    </rPh>
    <rPh sb="2" eb="3">
      <t>グン</t>
    </rPh>
    <rPh sb="3" eb="5">
      <t>ヨウロウ</t>
    </rPh>
    <rPh sb="5" eb="6">
      <t>チョウ</t>
    </rPh>
    <rPh sb="6" eb="8">
      <t>タカダ</t>
    </rPh>
    <phoneticPr fontId="2"/>
  </si>
  <si>
    <t>503-1392</t>
    <phoneticPr fontId="2"/>
  </si>
  <si>
    <t>No.１</t>
    <phoneticPr fontId="2"/>
  </si>
  <si>
    <t>No.</t>
    <phoneticPr fontId="2"/>
  </si>
  <si>
    <t>不破郡</t>
    <rPh sb="0" eb="2">
      <t>フワ</t>
    </rPh>
    <rPh sb="2" eb="3">
      <t>グン</t>
    </rPh>
    <phoneticPr fontId="2"/>
  </si>
  <si>
    <t>不破郡ＰＴＡ連合会</t>
    <rPh sb="0" eb="2">
      <t>フワ</t>
    </rPh>
    <rPh sb="2" eb="3">
      <t>グン</t>
    </rPh>
    <rPh sb="6" eb="9">
      <t>レンゴウカイ</t>
    </rPh>
    <phoneticPr fontId="2"/>
  </si>
  <si>
    <t>垂井町教育委員会</t>
    <rPh sb="0" eb="2">
      <t>タルイ</t>
    </rPh>
    <rPh sb="2" eb="3">
      <t>チョウ</t>
    </rPh>
    <rPh sb="3" eb="5">
      <t>キョウイク</t>
    </rPh>
    <rPh sb="5" eb="7">
      <t>イイン</t>
    </rPh>
    <rPh sb="7" eb="8">
      <t>カイ</t>
    </rPh>
    <phoneticPr fontId="2"/>
  </si>
  <si>
    <t>No.</t>
    <phoneticPr fontId="2"/>
  </si>
  <si>
    <t>安八郡ＰＴＡ連合会</t>
    <rPh sb="0" eb="2">
      <t>アンパチ</t>
    </rPh>
    <rPh sb="2" eb="3">
      <t>グン</t>
    </rPh>
    <rPh sb="6" eb="9">
      <t>レンゴウカイ</t>
    </rPh>
    <phoneticPr fontId="2"/>
  </si>
  <si>
    <t>安八郡</t>
    <rPh sb="0" eb="2">
      <t>アンパチ</t>
    </rPh>
    <rPh sb="2" eb="3">
      <t>グン</t>
    </rPh>
    <phoneticPr fontId="2"/>
  </si>
  <si>
    <t>神戸町教育委員会</t>
    <rPh sb="0" eb="2">
      <t>ゴウド</t>
    </rPh>
    <rPh sb="2" eb="3">
      <t>チョウ</t>
    </rPh>
    <rPh sb="3" eb="5">
      <t>キョウイク</t>
    </rPh>
    <rPh sb="5" eb="7">
      <t>イイン</t>
    </rPh>
    <rPh sb="7" eb="8">
      <t>カイ</t>
    </rPh>
    <phoneticPr fontId="2"/>
  </si>
  <si>
    <t>503-2392</t>
    <phoneticPr fontId="2"/>
  </si>
  <si>
    <t>輪之内町教育委員会</t>
    <rPh sb="0" eb="1">
      <t>ワ</t>
    </rPh>
    <rPh sb="1" eb="2">
      <t>ノ</t>
    </rPh>
    <rPh sb="2" eb="3">
      <t>ウチ</t>
    </rPh>
    <rPh sb="3" eb="4">
      <t>マチ</t>
    </rPh>
    <rPh sb="4" eb="6">
      <t>キョウイク</t>
    </rPh>
    <rPh sb="6" eb="8">
      <t>イイン</t>
    </rPh>
    <rPh sb="8" eb="9">
      <t>カイ</t>
    </rPh>
    <phoneticPr fontId="2"/>
  </si>
  <si>
    <t>503-0212</t>
    <phoneticPr fontId="2"/>
  </si>
  <si>
    <t>安八郡輪之内町中郷新田1495</t>
    <rPh sb="0" eb="3">
      <t>アンパチグン</t>
    </rPh>
    <rPh sb="3" eb="7">
      <t>ワノウチチョウ</t>
    </rPh>
    <rPh sb="7" eb="9">
      <t>ナカゴウ</t>
    </rPh>
    <rPh sb="9" eb="11">
      <t>シンデン</t>
    </rPh>
    <phoneticPr fontId="2"/>
  </si>
  <si>
    <t>0584-69-4500</t>
    <phoneticPr fontId="2"/>
  </si>
  <si>
    <t>安八町教育委員会</t>
    <rPh sb="0" eb="2">
      <t>アンパチ</t>
    </rPh>
    <rPh sb="2" eb="3">
      <t>チョウ</t>
    </rPh>
    <rPh sb="3" eb="5">
      <t>キョウイク</t>
    </rPh>
    <rPh sb="5" eb="7">
      <t>イイン</t>
    </rPh>
    <rPh sb="7" eb="8">
      <t>カイ</t>
    </rPh>
    <phoneticPr fontId="2"/>
  </si>
  <si>
    <t>503-0115</t>
    <phoneticPr fontId="2"/>
  </si>
  <si>
    <t>安八郡安八町南今ヶ渕400</t>
    <rPh sb="0" eb="3">
      <t>アンパチグン</t>
    </rPh>
    <rPh sb="3" eb="6">
      <t>アンパチチョウ</t>
    </rPh>
    <rPh sb="6" eb="7">
      <t>ミナミ</t>
    </rPh>
    <rPh sb="7" eb="8">
      <t>イマ</t>
    </rPh>
    <rPh sb="9" eb="10">
      <t>フチ</t>
    </rPh>
    <phoneticPr fontId="2"/>
  </si>
  <si>
    <t>No.１</t>
    <phoneticPr fontId="2"/>
  </si>
  <si>
    <t>No.3</t>
    <phoneticPr fontId="2"/>
  </si>
  <si>
    <t>No.4</t>
    <phoneticPr fontId="2"/>
  </si>
  <si>
    <t>印刷枚数</t>
    <rPh sb="0" eb="2">
      <t>インサツ</t>
    </rPh>
    <rPh sb="2" eb="4">
      <t>マイスウ</t>
    </rPh>
    <phoneticPr fontId="2"/>
  </si>
  <si>
    <t>朝日小学校</t>
    <rPh sb="0" eb="2">
      <t>アサヒ</t>
    </rPh>
    <rPh sb="2" eb="5">
      <t>ショウ</t>
    </rPh>
    <phoneticPr fontId="2"/>
  </si>
  <si>
    <t>岐阜小学校</t>
    <rPh sb="0" eb="2">
      <t>ギフ</t>
    </rPh>
    <rPh sb="2" eb="5">
      <t>ショウ</t>
    </rPh>
    <phoneticPr fontId="2"/>
  </si>
  <si>
    <t>揖斐郡ＰＴＡ連合会</t>
    <rPh sb="0" eb="2">
      <t>イビ</t>
    </rPh>
    <rPh sb="2" eb="3">
      <t>グン</t>
    </rPh>
    <rPh sb="6" eb="9">
      <t>レンゴウカイ</t>
    </rPh>
    <phoneticPr fontId="2"/>
  </si>
  <si>
    <t>揖斐郡</t>
    <rPh sb="0" eb="2">
      <t>イビ</t>
    </rPh>
    <rPh sb="2" eb="3">
      <t>グン</t>
    </rPh>
    <phoneticPr fontId="2"/>
  </si>
  <si>
    <t>揖斐郡</t>
    <rPh sb="0" eb="3">
      <t>イビグン</t>
    </rPh>
    <phoneticPr fontId="2"/>
  </si>
  <si>
    <t>関市ＰＴＡ連合会</t>
    <rPh sb="0" eb="2">
      <t>セキシ</t>
    </rPh>
    <rPh sb="5" eb="8">
      <t>レンゴウカイ</t>
    </rPh>
    <phoneticPr fontId="2"/>
  </si>
  <si>
    <t>関市</t>
    <rPh sb="0" eb="2">
      <t>セキシ</t>
    </rPh>
    <phoneticPr fontId="2"/>
  </si>
  <si>
    <t>美濃市</t>
    <rPh sb="0" eb="3">
      <t>ミノシ</t>
    </rPh>
    <phoneticPr fontId="2"/>
  </si>
  <si>
    <t>郡上市ＰＴＡ連合会</t>
    <rPh sb="0" eb="1">
      <t>グン</t>
    </rPh>
    <rPh sb="1" eb="3">
      <t>カミイチ</t>
    </rPh>
    <rPh sb="6" eb="9">
      <t>レンゴウカイ</t>
    </rPh>
    <phoneticPr fontId="2"/>
  </si>
  <si>
    <t>郡上市</t>
    <rPh sb="0" eb="2">
      <t>グジョウ</t>
    </rPh>
    <rPh sb="2" eb="3">
      <t>シ</t>
    </rPh>
    <phoneticPr fontId="2"/>
  </si>
  <si>
    <t>美濃加茂市</t>
    <rPh sb="0" eb="4">
      <t>ミノカモ</t>
    </rPh>
    <rPh sb="4" eb="5">
      <t>シ</t>
    </rPh>
    <phoneticPr fontId="2"/>
  </si>
  <si>
    <t>No.</t>
    <phoneticPr fontId="2"/>
  </si>
  <si>
    <t>可児市ＰＴＡ連合会</t>
    <rPh sb="0" eb="2">
      <t>カニ</t>
    </rPh>
    <rPh sb="2" eb="3">
      <t>シ</t>
    </rPh>
    <rPh sb="6" eb="9">
      <t>レンゴウカイ</t>
    </rPh>
    <phoneticPr fontId="2"/>
  </si>
  <si>
    <t>可児市</t>
    <rPh sb="0" eb="3">
      <t>カニシ</t>
    </rPh>
    <phoneticPr fontId="2"/>
  </si>
  <si>
    <t>加茂郡ＰＴＡ連合会</t>
    <rPh sb="0" eb="2">
      <t>カモ</t>
    </rPh>
    <rPh sb="2" eb="3">
      <t>グン</t>
    </rPh>
    <rPh sb="6" eb="9">
      <t>レンゴウカイ</t>
    </rPh>
    <phoneticPr fontId="2"/>
  </si>
  <si>
    <t>加茂郡</t>
    <rPh sb="0" eb="2">
      <t>カモ</t>
    </rPh>
    <rPh sb="2" eb="3">
      <t>グン</t>
    </rPh>
    <phoneticPr fontId="2"/>
  </si>
  <si>
    <t>可児郡</t>
    <rPh sb="0" eb="2">
      <t>カニ</t>
    </rPh>
    <rPh sb="2" eb="3">
      <t>グン</t>
    </rPh>
    <phoneticPr fontId="2"/>
  </si>
  <si>
    <t>可児郡ＰＴＡ連合会</t>
    <rPh sb="0" eb="2">
      <t>カニ</t>
    </rPh>
    <rPh sb="2" eb="3">
      <t>グン</t>
    </rPh>
    <rPh sb="6" eb="9">
      <t>レンゴウカイ</t>
    </rPh>
    <phoneticPr fontId="2"/>
  </si>
  <si>
    <t>多治見市</t>
    <rPh sb="0" eb="3">
      <t>タジミ</t>
    </rPh>
    <rPh sb="3" eb="4">
      <t>シ</t>
    </rPh>
    <phoneticPr fontId="2"/>
  </si>
  <si>
    <t>土岐市ＰＴＡ連合会</t>
    <rPh sb="0" eb="2">
      <t>トキ</t>
    </rPh>
    <rPh sb="2" eb="3">
      <t>シ</t>
    </rPh>
    <rPh sb="6" eb="9">
      <t>レンゴウカイ</t>
    </rPh>
    <phoneticPr fontId="2"/>
  </si>
  <si>
    <t>土岐市</t>
    <rPh sb="0" eb="2">
      <t>トキ</t>
    </rPh>
    <rPh sb="2" eb="3">
      <t>シ</t>
    </rPh>
    <phoneticPr fontId="2"/>
  </si>
  <si>
    <t>No.</t>
    <phoneticPr fontId="2"/>
  </si>
  <si>
    <t>瑞浪市ＰＴＡ連合会</t>
    <rPh sb="0" eb="2">
      <t>ミズナミ</t>
    </rPh>
    <rPh sb="2" eb="3">
      <t>シ</t>
    </rPh>
    <rPh sb="6" eb="9">
      <t>レンゴウカイ</t>
    </rPh>
    <phoneticPr fontId="2"/>
  </si>
  <si>
    <t>瑞浪市</t>
    <rPh sb="0" eb="2">
      <t>ミズナミ</t>
    </rPh>
    <rPh sb="2" eb="3">
      <t>シ</t>
    </rPh>
    <phoneticPr fontId="2"/>
  </si>
  <si>
    <t>恵那市ＰＴＡ連合会</t>
    <rPh sb="0" eb="2">
      <t>エナ</t>
    </rPh>
    <rPh sb="2" eb="3">
      <t>シ</t>
    </rPh>
    <rPh sb="6" eb="9">
      <t>レンゴウカイ</t>
    </rPh>
    <phoneticPr fontId="2"/>
  </si>
  <si>
    <t>恵那市</t>
    <rPh sb="0" eb="2">
      <t>エナ</t>
    </rPh>
    <rPh sb="2" eb="3">
      <t>シ</t>
    </rPh>
    <phoneticPr fontId="2"/>
  </si>
  <si>
    <t>中津川市ＰＴＡ連合会</t>
    <rPh sb="0" eb="3">
      <t>ナカツガワ</t>
    </rPh>
    <rPh sb="3" eb="4">
      <t>シ</t>
    </rPh>
    <rPh sb="7" eb="10">
      <t>レンゴウカイ</t>
    </rPh>
    <phoneticPr fontId="2"/>
  </si>
  <si>
    <t>中津川市</t>
    <rPh sb="0" eb="3">
      <t>ナカツガワ</t>
    </rPh>
    <rPh sb="3" eb="4">
      <t>シ</t>
    </rPh>
    <phoneticPr fontId="2"/>
  </si>
  <si>
    <t>高山市ＰＴＡ連合会</t>
    <rPh sb="0" eb="2">
      <t>タカヤマ</t>
    </rPh>
    <rPh sb="2" eb="3">
      <t>シ</t>
    </rPh>
    <rPh sb="6" eb="9">
      <t>レンゴウカイ</t>
    </rPh>
    <phoneticPr fontId="2"/>
  </si>
  <si>
    <t>No.1</t>
    <phoneticPr fontId="2"/>
  </si>
  <si>
    <t>下呂市ＰＴＡ連合会</t>
    <rPh sb="0" eb="2">
      <t>ゲロ</t>
    </rPh>
    <rPh sb="2" eb="3">
      <t>シ</t>
    </rPh>
    <rPh sb="6" eb="9">
      <t>レンゴウカイ</t>
    </rPh>
    <phoneticPr fontId="2"/>
  </si>
  <si>
    <t>下呂市</t>
    <rPh sb="0" eb="2">
      <t>ゲロ</t>
    </rPh>
    <rPh sb="2" eb="3">
      <t>シ</t>
    </rPh>
    <phoneticPr fontId="2"/>
  </si>
  <si>
    <t>可児市教育委員会</t>
    <rPh sb="0" eb="3">
      <t>カニシ</t>
    </rPh>
    <rPh sb="3" eb="5">
      <t>キョウイク</t>
    </rPh>
    <rPh sb="5" eb="7">
      <t>イイン</t>
    </rPh>
    <rPh sb="7" eb="8">
      <t>カイ</t>
    </rPh>
    <phoneticPr fontId="2"/>
  </si>
  <si>
    <t>509-0292</t>
    <phoneticPr fontId="2"/>
  </si>
  <si>
    <t>可児市広見1-1</t>
    <rPh sb="0" eb="3">
      <t>カニシ</t>
    </rPh>
    <rPh sb="3" eb="5">
      <t>ヒロミ</t>
    </rPh>
    <phoneticPr fontId="2"/>
  </si>
  <si>
    <t>0574-62-1111</t>
    <phoneticPr fontId="2"/>
  </si>
  <si>
    <t>御嵩町教育委員会</t>
    <rPh sb="0" eb="3">
      <t>ミタケチョウ</t>
    </rPh>
    <rPh sb="3" eb="5">
      <t>キョウイク</t>
    </rPh>
    <rPh sb="5" eb="7">
      <t>イイン</t>
    </rPh>
    <rPh sb="7" eb="8">
      <t>カイ</t>
    </rPh>
    <phoneticPr fontId="2"/>
  </si>
  <si>
    <t>505-0192</t>
    <phoneticPr fontId="2"/>
  </si>
  <si>
    <t>可児郡御嵩町御嵩1239-1</t>
    <rPh sb="0" eb="3">
      <t>カニグン</t>
    </rPh>
    <rPh sb="3" eb="5">
      <t>ミタケ</t>
    </rPh>
    <rPh sb="5" eb="6">
      <t>チョウ</t>
    </rPh>
    <rPh sb="6" eb="8">
      <t>ミタケ</t>
    </rPh>
    <phoneticPr fontId="2"/>
  </si>
  <si>
    <t>0574-67-2111</t>
    <phoneticPr fontId="2"/>
  </si>
  <si>
    <t>土岐市教育委員会　
生涯学習課</t>
    <rPh sb="0" eb="3">
      <t>トキシ</t>
    </rPh>
    <rPh sb="3" eb="5">
      <t>キョウイク</t>
    </rPh>
    <rPh sb="5" eb="7">
      <t>イイン</t>
    </rPh>
    <rPh sb="7" eb="8">
      <t>カイ</t>
    </rPh>
    <rPh sb="10" eb="12">
      <t>ショウガイ</t>
    </rPh>
    <rPh sb="12" eb="14">
      <t>ガクシュウ</t>
    </rPh>
    <rPh sb="14" eb="15">
      <t>カ</t>
    </rPh>
    <phoneticPr fontId="2"/>
  </si>
  <si>
    <t>509-5192</t>
    <phoneticPr fontId="2"/>
  </si>
  <si>
    <t>土岐市土岐津町土岐口2101</t>
    <rPh sb="0" eb="3">
      <t>トキシ</t>
    </rPh>
    <rPh sb="3" eb="5">
      <t>トキ</t>
    </rPh>
    <rPh sb="5" eb="6">
      <t>ツ</t>
    </rPh>
    <rPh sb="6" eb="7">
      <t>チョウ</t>
    </rPh>
    <rPh sb="7" eb="9">
      <t>トキ</t>
    </rPh>
    <rPh sb="9" eb="10">
      <t>クチ</t>
    </rPh>
    <phoneticPr fontId="2"/>
  </si>
  <si>
    <t>0572-54-1111</t>
    <phoneticPr fontId="2"/>
  </si>
  <si>
    <t>中津川市教育委員会
教育企画課</t>
    <rPh sb="0" eb="2">
      <t>ナカツ</t>
    </rPh>
    <rPh sb="2" eb="3">
      <t>カワ</t>
    </rPh>
    <rPh sb="3" eb="4">
      <t>シ</t>
    </rPh>
    <rPh sb="4" eb="6">
      <t>キョウイク</t>
    </rPh>
    <rPh sb="6" eb="8">
      <t>イイン</t>
    </rPh>
    <rPh sb="8" eb="9">
      <t>カイ</t>
    </rPh>
    <rPh sb="10" eb="12">
      <t>キョウイク</t>
    </rPh>
    <rPh sb="12" eb="14">
      <t>キカク</t>
    </rPh>
    <rPh sb="14" eb="15">
      <t>カ</t>
    </rPh>
    <phoneticPr fontId="2"/>
  </si>
  <si>
    <t>508-0032</t>
    <phoneticPr fontId="2"/>
  </si>
  <si>
    <t>中津川市栄町1-1
中津川市にぎわいプラザ4階</t>
    <rPh sb="0" eb="4">
      <t>ナカツガワシ</t>
    </rPh>
    <rPh sb="4" eb="6">
      <t>エイマチ</t>
    </rPh>
    <rPh sb="10" eb="14">
      <t>ナカツガワシ</t>
    </rPh>
    <rPh sb="22" eb="23">
      <t>カイ</t>
    </rPh>
    <phoneticPr fontId="2"/>
  </si>
  <si>
    <t>0573-66-1111</t>
    <phoneticPr fontId="2"/>
  </si>
  <si>
    <t>関ヶ原町教育委員会</t>
    <rPh sb="0" eb="3">
      <t>セキガハラ</t>
    </rPh>
    <rPh sb="3" eb="4">
      <t>チョウ</t>
    </rPh>
    <rPh sb="4" eb="6">
      <t>キョウイク</t>
    </rPh>
    <rPh sb="6" eb="8">
      <t>イイン</t>
    </rPh>
    <rPh sb="8" eb="9">
      <t>カイ</t>
    </rPh>
    <phoneticPr fontId="2"/>
  </si>
  <si>
    <t>神戸小学校</t>
    <rPh sb="0" eb="2">
      <t>ゴウド</t>
    </rPh>
    <rPh sb="2" eb="5">
      <t>ショウガッコウ</t>
    </rPh>
    <phoneticPr fontId="2"/>
  </si>
  <si>
    <t>下宮小学校</t>
    <rPh sb="0" eb="2">
      <t>シモミヤ</t>
    </rPh>
    <rPh sb="2" eb="3">
      <t>ショウ</t>
    </rPh>
    <rPh sb="3" eb="5">
      <t>ガッコウ</t>
    </rPh>
    <phoneticPr fontId="2"/>
  </si>
  <si>
    <t>南平野小学校</t>
    <rPh sb="0" eb="1">
      <t>ミナミ</t>
    </rPh>
    <rPh sb="1" eb="3">
      <t>ヒラノ</t>
    </rPh>
    <rPh sb="3" eb="4">
      <t>ショウ</t>
    </rPh>
    <rPh sb="4" eb="6">
      <t>ガッコウ</t>
    </rPh>
    <phoneticPr fontId="2"/>
  </si>
  <si>
    <t>神戸中学校</t>
    <rPh sb="0" eb="2">
      <t>ゴウド</t>
    </rPh>
    <rPh sb="2" eb="3">
      <t>チュウ</t>
    </rPh>
    <rPh sb="3" eb="5">
      <t>ガッコウ</t>
    </rPh>
    <phoneticPr fontId="2"/>
  </si>
  <si>
    <t>福束小学校</t>
    <rPh sb="0" eb="1">
      <t>フク</t>
    </rPh>
    <rPh sb="1" eb="2">
      <t>ツカ</t>
    </rPh>
    <rPh sb="2" eb="5">
      <t>ショウガッコウ</t>
    </rPh>
    <phoneticPr fontId="2"/>
  </si>
  <si>
    <t>仁木小学校</t>
    <rPh sb="0" eb="2">
      <t>ニキ</t>
    </rPh>
    <rPh sb="2" eb="5">
      <t>ショウガッコウ</t>
    </rPh>
    <phoneticPr fontId="2"/>
  </si>
  <si>
    <t>大藪小学校</t>
    <rPh sb="0" eb="2">
      <t>オオヤブ</t>
    </rPh>
    <rPh sb="2" eb="5">
      <t>ショウガッコウ</t>
    </rPh>
    <phoneticPr fontId="2"/>
  </si>
  <si>
    <t>輪之内中学校</t>
    <rPh sb="0" eb="3">
      <t>ワノウチ</t>
    </rPh>
    <rPh sb="3" eb="4">
      <t>チュウ</t>
    </rPh>
    <rPh sb="4" eb="6">
      <t>ガッコウ</t>
    </rPh>
    <phoneticPr fontId="2"/>
  </si>
  <si>
    <t>名森小学校</t>
    <rPh sb="0" eb="1">
      <t>ナ</t>
    </rPh>
    <rPh sb="1" eb="2">
      <t>モリ</t>
    </rPh>
    <rPh sb="2" eb="5">
      <t>ショウガッコウ</t>
    </rPh>
    <phoneticPr fontId="2"/>
  </si>
  <si>
    <t>牧小学校</t>
    <rPh sb="0" eb="1">
      <t>マキ</t>
    </rPh>
    <rPh sb="1" eb="2">
      <t>ショウ</t>
    </rPh>
    <rPh sb="2" eb="4">
      <t>ガッコウ</t>
    </rPh>
    <phoneticPr fontId="2"/>
  </si>
  <si>
    <t>結小学校</t>
    <rPh sb="0" eb="1">
      <t>ムスブ</t>
    </rPh>
    <rPh sb="1" eb="2">
      <t>ショウ</t>
    </rPh>
    <rPh sb="2" eb="4">
      <t>ガッコウ</t>
    </rPh>
    <phoneticPr fontId="2"/>
  </si>
  <si>
    <t>058-239-0090</t>
    <phoneticPr fontId="2"/>
  </si>
  <si>
    <t>501-1151</t>
    <phoneticPr fontId="2"/>
  </si>
  <si>
    <t>058-239-1444</t>
    <phoneticPr fontId="2"/>
  </si>
  <si>
    <t>502-0842</t>
    <phoneticPr fontId="2"/>
  </si>
  <si>
    <t>500-8804</t>
    <phoneticPr fontId="2"/>
  </si>
  <si>
    <t>500-8378</t>
    <phoneticPr fontId="2"/>
  </si>
  <si>
    <t>058-251-3450</t>
    <phoneticPr fontId="2"/>
  </si>
  <si>
    <t>0575-72-5111</t>
    <phoneticPr fontId="2"/>
  </si>
  <si>
    <t>登龍中学校</t>
    <rPh sb="0" eb="1">
      <t>ノボリ</t>
    </rPh>
    <rPh sb="1" eb="2">
      <t>リュウ</t>
    </rPh>
    <rPh sb="2" eb="3">
      <t>チュウ</t>
    </rPh>
    <rPh sb="3" eb="5">
      <t>ガッコウ</t>
    </rPh>
    <phoneticPr fontId="2"/>
  </si>
  <si>
    <t>東安中学校</t>
    <rPh sb="0" eb="1">
      <t>ヒガシ</t>
    </rPh>
    <rPh sb="1" eb="2">
      <t>アン</t>
    </rPh>
    <rPh sb="2" eb="3">
      <t>チュウ</t>
    </rPh>
    <rPh sb="3" eb="5">
      <t>ガッコウ</t>
    </rPh>
    <phoneticPr fontId="2"/>
  </si>
  <si>
    <t>垂井小学校</t>
    <rPh sb="0" eb="2">
      <t>タルイ</t>
    </rPh>
    <rPh sb="2" eb="3">
      <t>ショウ</t>
    </rPh>
    <rPh sb="3" eb="5">
      <t>ガッコウ</t>
    </rPh>
    <phoneticPr fontId="2"/>
  </si>
  <si>
    <t>宮代小学校</t>
    <rPh sb="0" eb="2">
      <t>ミヤシロ</t>
    </rPh>
    <rPh sb="2" eb="3">
      <t>ショウ</t>
    </rPh>
    <rPh sb="3" eb="5">
      <t>ガッコウ</t>
    </rPh>
    <phoneticPr fontId="2"/>
  </si>
  <si>
    <t>表佐小学校</t>
    <rPh sb="0" eb="1">
      <t>オモテ</t>
    </rPh>
    <rPh sb="1" eb="2">
      <t>サ</t>
    </rPh>
    <rPh sb="2" eb="3">
      <t>ショウ</t>
    </rPh>
    <rPh sb="3" eb="5">
      <t>ガッコウ</t>
    </rPh>
    <phoneticPr fontId="2"/>
  </si>
  <si>
    <t>合原小学校</t>
    <rPh sb="0" eb="1">
      <t>ゴウ</t>
    </rPh>
    <rPh sb="1" eb="2">
      <t>ハラ</t>
    </rPh>
    <rPh sb="2" eb="3">
      <t>ショウ</t>
    </rPh>
    <rPh sb="3" eb="5">
      <t>ガッコウ</t>
    </rPh>
    <phoneticPr fontId="2"/>
  </si>
  <si>
    <t>府中小学校</t>
    <rPh sb="0" eb="2">
      <t>フチュウ</t>
    </rPh>
    <rPh sb="2" eb="3">
      <t>ショウ</t>
    </rPh>
    <rPh sb="3" eb="5">
      <t>ガッコウ</t>
    </rPh>
    <phoneticPr fontId="2"/>
  </si>
  <si>
    <t>不破中学校</t>
    <rPh sb="0" eb="2">
      <t>フワ</t>
    </rPh>
    <rPh sb="2" eb="3">
      <t>チュウ</t>
    </rPh>
    <rPh sb="3" eb="5">
      <t>ガッコウ</t>
    </rPh>
    <phoneticPr fontId="2"/>
  </si>
  <si>
    <t>岩手小学校</t>
    <rPh sb="0" eb="2">
      <t>イワテ</t>
    </rPh>
    <rPh sb="2" eb="3">
      <t>ショウ</t>
    </rPh>
    <rPh sb="3" eb="5">
      <t>ガッコウ</t>
    </rPh>
    <phoneticPr fontId="2"/>
  </si>
  <si>
    <t>足近小学校</t>
    <rPh sb="0" eb="1">
      <t>アシ</t>
    </rPh>
    <rPh sb="1" eb="2">
      <t>コン</t>
    </rPh>
    <rPh sb="2" eb="5">
      <t>ショウガッコウ</t>
    </rPh>
    <phoneticPr fontId="2"/>
  </si>
  <si>
    <t>小熊小学校</t>
    <rPh sb="0" eb="2">
      <t>コグマ</t>
    </rPh>
    <rPh sb="2" eb="3">
      <t>ショウ</t>
    </rPh>
    <rPh sb="3" eb="5">
      <t>ガッコウ</t>
    </rPh>
    <phoneticPr fontId="2"/>
  </si>
  <si>
    <t>美山小学校</t>
    <rPh sb="0" eb="2">
      <t>ミヤマ</t>
    </rPh>
    <rPh sb="2" eb="5">
      <t>ショウ</t>
    </rPh>
    <phoneticPr fontId="2"/>
  </si>
  <si>
    <t>正木小学校</t>
    <rPh sb="0" eb="1">
      <t>マサ</t>
    </rPh>
    <rPh sb="1" eb="2">
      <t>キ</t>
    </rPh>
    <rPh sb="2" eb="3">
      <t>ショウ</t>
    </rPh>
    <rPh sb="3" eb="5">
      <t>ガッコウ</t>
    </rPh>
    <phoneticPr fontId="2"/>
  </si>
  <si>
    <t>竹鼻小学校</t>
    <rPh sb="0" eb="2">
      <t>タケハナ</t>
    </rPh>
    <rPh sb="2" eb="5">
      <t>ショウガッコウ</t>
    </rPh>
    <phoneticPr fontId="2"/>
  </si>
  <si>
    <t>中央小学校</t>
    <rPh sb="0" eb="2">
      <t>チュウオウ</t>
    </rPh>
    <rPh sb="2" eb="3">
      <t>ショウ</t>
    </rPh>
    <rPh sb="3" eb="5">
      <t>ガッコウ</t>
    </rPh>
    <phoneticPr fontId="2"/>
  </si>
  <si>
    <t>福寿小学校</t>
    <rPh sb="0" eb="2">
      <t>フクジュ</t>
    </rPh>
    <rPh sb="2" eb="3">
      <t>ショウ</t>
    </rPh>
    <rPh sb="3" eb="5">
      <t>ガッコウ</t>
    </rPh>
    <phoneticPr fontId="2"/>
  </si>
  <si>
    <t>堀津小学校</t>
    <rPh sb="0" eb="1">
      <t>ホリ</t>
    </rPh>
    <rPh sb="1" eb="2">
      <t>ツ</t>
    </rPh>
    <rPh sb="2" eb="3">
      <t>ショウ</t>
    </rPh>
    <rPh sb="3" eb="5">
      <t>ガッコウ</t>
    </rPh>
    <phoneticPr fontId="2"/>
  </si>
  <si>
    <t>中島小学校</t>
    <rPh sb="0" eb="2">
      <t>ナカシマ</t>
    </rPh>
    <rPh sb="2" eb="3">
      <t>ショウ</t>
    </rPh>
    <rPh sb="3" eb="5">
      <t>ガッコウ</t>
    </rPh>
    <phoneticPr fontId="2"/>
  </si>
  <si>
    <t>羽島中学校</t>
    <rPh sb="0" eb="2">
      <t>ハシマ</t>
    </rPh>
    <rPh sb="2" eb="3">
      <t>チュウ</t>
    </rPh>
    <rPh sb="3" eb="5">
      <t>ガッコウ</t>
    </rPh>
    <phoneticPr fontId="2"/>
  </si>
  <si>
    <t>竹鼻中学校</t>
    <rPh sb="0" eb="2">
      <t>タケハナ</t>
    </rPh>
    <rPh sb="2" eb="3">
      <t>チュウ</t>
    </rPh>
    <rPh sb="3" eb="5">
      <t>ガッコウ</t>
    </rPh>
    <phoneticPr fontId="2"/>
  </si>
  <si>
    <t>中央中学校</t>
    <rPh sb="0" eb="2">
      <t>チュウオウ</t>
    </rPh>
    <rPh sb="2" eb="3">
      <t>チュウ</t>
    </rPh>
    <rPh sb="3" eb="5">
      <t>ガッコウ</t>
    </rPh>
    <phoneticPr fontId="2"/>
  </si>
  <si>
    <t>中島中学校</t>
    <rPh sb="0" eb="2">
      <t>ナカシマ</t>
    </rPh>
    <rPh sb="2" eb="3">
      <t>チュウ</t>
    </rPh>
    <rPh sb="3" eb="5">
      <t>ガッコウ</t>
    </rPh>
    <phoneticPr fontId="2"/>
  </si>
  <si>
    <t>高山市市民活動部
市民活動推進課</t>
    <rPh sb="0" eb="3">
      <t>タカヤマシ</t>
    </rPh>
    <rPh sb="3" eb="5">
      <t>シミン</t>
    </rPh>
    <rPh sb="5" eb="7">
      <t>カツドウ</t>
    </rPh>
    <rPh sb="7" eb="8">
      <t>ブ</t>
    </rPh>
    <rPh sb="9" eb="16">
      <t>シミンカツドウスイシンカ</t>
    </rPh>
    <phoneticPr fontId="2"/>
  </si>
  <si>
    <t>0577-35-3412</t>
    <phoneticPr fontId="2"/>
  </si>
  <si>
    <t>今尾小学校</t>
    <rPh sb="0" eb="2">
      <t>イマオ</t>
    </rPh>
    <rPh sb="2" eb="3">
      <t>ショウ</t>
    </rPh>
    <rPh sb="3" eb="5">
      <t>ガッコウ</t>
    </rPh>
    <phoneticPr fontId="2"/>
  </si>
  <si>
    <t>海西小学校</t>
    <rPh sb="0" eb="1">
      <t>ウミ</t>
    </rPh>
    <rPh sb="1" eb="2">
      <t>ニシ</t>
    </rPh>
    <rPh sb="2" eb="3">
      <t>ショウ</t>
    </rPh>
    <rPh sb="3" eb="5">
      <t>ガッコウ</t>
    </rPh>
    <phoneticPr fontId="2"/>
  </si>
  <si>
    <t>石津小学校</t>
    <rPh sb="0" eb="2">
      <t>イシズ</t>
    </rPh>
    <rPh sb="2" eb="3">
      <t>ショウ</t>
    </rPh>
    <rPh sb="3" eb="5">
      <t>ガッコウ</t>
    </rPh>
    <phoneticPr fontId="2"/>
  </si>
  <si>
    <t>城山小学校</t>
    <rPh sb="0" eb="2">
      <t>シロヤマ</t>
    </rPh>
    <rPh sb="2" eb="3">
      <t>ショウ</t>
    </rPh>
    <rPh sb="3" eb="5">
      <t>ガッコウ</t>
    </rPh>
    <phoneticPr fontId="2"/>
  </si>
  <si>
    <t>下多度小学校</t>
    <rPh sb="0" eb="1">
      <t>シモ</t>
    </rPh>
    <rPh sb="1" eb="3">
      <t>タド</t>
    </rPh>
    <rPh sb="3" eb="4">
      <t>ショウ</t>
    </rPh>
    <rPh sb="4" eb="6">
      <t>ガッコウ</t>
    </rPh>
    <phoneticPr fontId="2"/>
  </si>
  <si>
    <t>日新中学校</t>
    <rPh sb="0" eb="2">
      <t>ニッシン</t>
    </rPh>
    <rPh sb="2" eb="5">
      <t>チュウガッコウ</t>
    </rPh>
    <phoneticPr fontId="2"/>
  </si>
  <si>
    <t>平田中学校</t>
    <rPh sb="0" eb="2">
      <t>ヒラタ</t>
    </rPh>
    <rPh sb="2" eb="3">
      <t>チュウ</t>
    </rPh>
    <rPh sb="3" eb="5">
      <t>ガッコウ</t>
    </rPh>
    <phoneticPr fontId="2"/>
  </si>
  <si>
    <t>養老小学校</t>
    <rPh sb="0" eb="2">
      <t>ヨウロウ</t>
    </rPh>
    <rPh sb="2" eb="3">
      <t>ショウ</t>
    </rPh>
    <rPh sb="3" eb="5">
      <t>ガッコウ</t>
    </rPh>
    <phoneticPr fontId="2"/>
  </si>
  <si>
    <t>広幡小学校</t>
    <rPh sb="0" eb="2">
      <t>ヒロハタ</t>
    </rPh>
    <rPh sb="2" eb="3">
      <t>ショウ</t>
    </rPh>
    <rPh sb="3" eb="5">
      <t>ガッコウ</t>
    </rPh>
    <phoneticPr fontId="2"/>
  </si>
  <si>
    <t>上多度小学校</t>
    <rPh sb="0" eb="1">
      <t>ウエ</t>
    </rPh>
    <rPh sb="1" eb="3">
      <t>タド</t>
    </rPh>
    <rPh sb="3" eb="4">
      <t>ショウ</t>
    </rPh>
    <rPh sb="4" eb="6">
      <t>ガッコウ</t>
    </rPh>
    <phoneticPr fontId="2"/>
  </si>
  <si>
    <t>池辺小学校</t>
    <rPh sb="0" eb="2">
      <t>イケベ</t>
    </rPh>
    <rPh sb="2" eb="3">
      <t>ショウ</t>
    </rPh>
    <rPh sb="3" eb="5">
      <t>ガッコウ</t>
    </rPh>
    <phoneticPr fontId="2"/>
  </si>
  <si>
    <t>高山市久々野支所
地域振興課</t>
    <rPh sb="0" eb="3">
      <t>タカヤマシ</t>
    </rPh>
    <rPh sb="3" eb="6">
      <t>クグノ</t>
    </rPh>
    <rPh sb="6" eb="8">
      <t>シショ</t>
    </rPh>
    <rPh sb="9" eb="11">
      <t>チイキ</t>
    </rPh>
    <rPh sb="11" eb="13">
      <t>シンコウ</t>
    </rPh>
    <rPh sb="13" eb="14">
      <t>カ</t>
    </rPh>
    <phoneticPr fontId="2"/>
  </si>
  <si>
    <t>笠郷小学校</t>
    <rPh sb="0" eb="1">
      <t>カサ</t>
    </rPh>
    <rPh sb="1" eb="2">
      <t>ゴウ</t>
    </rPh>
    <rPh sb="2" eb="5">
      <t>ショウガッコウ</t>
    </rPh>
    <phoneticPr fontId="2"/>
  </si>
  <si>
    <t>養北小学校</t>
    <rPh sb="0" eb="1">
      <t>マモル</t>
    </rPh>
    <rPh sb="1" eb="2">
      <t>キタ</t>
    </rPh>
    <rPh sb="2" eb="5">
      <t>ショウガッコウ</t>
    </rPh>
    <phoneticPr fontId="2"/>
  </si>
  <si>
    <t>日吉小学校</t>
    <rPh sb="0" eb="2">
      <t>ヒヨシ</t>
    </rPh>
    <rPh sb="2" eb="3">
      <t>ショウ</t>
    </rPh>
    <rPh sb="3" eb="5">
      <t>ガッコウ</t>
    </rPh>
    <phoneticPr fontId="2"/>
  </si>
  <si>
    <t>高田中学校</t>
    <rPh sb="0" eb="2">
      <t>タカダ</t>
    </rPh>
    <rPh sb="2" eb="3">
      <t>チュウ</t>
    </rPh>
    <rPh sb="3" eb="5">
      <t>ガッコウ</t>
    </rPh>
    <phoneticPr fontId="2"/>
  </si>
  <si>
    <t>東部中学校</t>
    <rPh sb="0" eb="2">
      <t>トウブ</t>
    </rPh>
    <rPh sb="2" eb="5">
      <t>チュウガッコウ</t>
    </rPh>
    <phoneticPr fontId="2"/>
  </si>
  <si>
    <t>揖斐小学校</t>
    <rPh sb="0" eb="2">
      <t>イビ</t>
    </rPh>
    <rPh sb="2" eb="3">
      <t>ショウ</t>
    </rPh>
    <rPh sb="3" eb="5">
      <t>ガッコウ</t>
    </rPh>
    <phoneticPr fontId="2"/>
  </si>
  <si>
    <t>大和小学校</t>
    <rPh sb="0" eb="2">
      <t>ヤマト</t>
    </rPh>
    <rPh sb="2" eb="3">
      <t>ショウ</t>
    </rPh>
    <rPh sb="3" eb="5">
      <t>ガッコウ</t>
    </rPh>
    <phoneticPr fontId="2"/>
  </si>
  <si>
    <t>北方小学校</t>
    <rPh sb="0" eb="2">
      <t>キタガタ</t>
    </rPh>
    <rPh sb="2" eb="3">
      <t>ショウ</t>
    </rPh>
    <rPh sb="3" eb="5">
      <t>ガッコウ</t>
    </rPh>
    <phoneticPr fontId="2"/>
  </si>
  <si>
    <t>清水小学校</t>
    <rPh sb="0" eb="2">
      <t>シミズ</t>
    </rPh>
    <rPh sb="2" eb="3">
      <t>ショウ</t>
    </rPh>
    <rPh sb="3" eb="5">
      <t>ガッコウ</t>
    </rPh>
    <phoneticPr fontId="2"/>
  </si>
  <si>
    <t>小島小学校</t>
    <rPh sb="0" eb="2">
      <t>コジマ</t>
    </rPh>
    <rPh sb="2" eb="3">
      <t>ショウ</t>
    </rPh>
    <rPh sb="3" eb="5">
      <t>ガッコウ</t>
    </rPh>
    <phoneticPr fontId="2"/>
  </si>
  <si>
    <t>谷汲小学校</t>
    <rPh sb="0" eb="2">
      <t>タニグミ</t>
    </rPh>
    <rPh sb="2" eb="3">
      <t>ショウ</t>
    </rPh>
    <rPh sb="3" eb="5">
      <t>ガッコウ</t>
    </rPh>
    <phoneticPr fontId="2"/>
  </si>
  <si>
    <t>春日小学校</t>
    <rPh sb="0" eb="2">
      <t>カスガ</t>
    </rPh>
    <rPh sb="2" eb="3">
      <t>ショウ</t>
    </rPh>
    <rPh sb="3" eb="5">
      <t>ガッコウ</t>
    </rPh>
    <phoneticPr fontId="2"/>
  </si>
  <si>
    <t>揖斐川中学校</t>
    <rPh sb="0" eb="2">
      <t>イビ</t>
    </rPh>
    <rPh sb="2" eb="3">
      <t>ガワ</t>
    </rPh>
    <rPh sb="3" eb="6">
      <t>チュウガッコウ</t>
    </rPh>
    <phoneticPr fontId="2"/>
  </si>
  <si>
    <t>北和中学校</t>
    <rPh sb="0" eb="1">
      <t>キタ</t>
    </rPh>
    <rPh sb="1" eb="2">
      <t>ワ</t>
    </rPh>
    <rPh sb="2" eb="3">
      <t>チュウ</t>
    </rPh>
    <rPh sb="3" eb="5">
      <t>ガッコウ</t>
    </rPh>
    <phoneticPr fontId="2"/>
  </si>
  <si>
    <t>谷汲中学校</t>
    <rPh sb="0" eb="2">
      <t>タニグミ</t>
    </rPh>
    <rPh sb="2" eb="3">
      <t>チュウ</t>
    </rPh>
    <rPh sb="3" eb="5">
      <t>ガッコウ</t>
    </rPh>
    <phoneticPr fontId="2"/>
  </si>
  <si>
    <t>大野小学校</t>
    <rPh sb="0" eb="2">
      <t>オオノ</t>
    </rPh>
    <rPh sb="2" eb="3">
      <t>ショウ</t>
    </rPh>
    <rPh sb="3" eb="5">
      <t>ガッコウ</t>
    </rPh>
    <phoneticPr fontId="2"/>
  </si>
  <si>
    <t>北小学校</t>
    <rPh sb="0" eb="1">
      <t>キタ</t>
    </rPh>
    <rPh sb="1" eb="4">
      <t>ショウガッコウ</t>
    </rPh>
    <phoneticPr fontId="2"/>
  </si>
  <si>
    <t>中小学校</t>
    <rPh sb="0" eb="1">
      <t>ナカ</t>
    </rPh>
    <rPh sb="1" eb="2">
      <t>ショウ</t>
    </rPh>
    <rPh sb="2" eb="4">
      <t>ガッコウ</t>
    </rPh>
    <phoneticPr fontId="2"/>
  </si>
  <si>
    <t>大野中学校</t>
    <rPh sb="0" eb="2">
      <t>オオノ</t>
    </rPh>
    <rPh sb="2" eb="3">
      <t>チュウ</t>
    </rPh>
    <rPh sb="3" eb="5">
      <t>ガッコウ</t>
    </rPh>
    <phoneticPr fontId="2"/>
  </si>
  <si>
    <t>揖東中学校</t>
    <rPh sb="0" eb="1">
      <t>ユウ</t>
    </rPh>
    <rPh sb="1" eb="2">
      <t>ヒガシ</t>
    </rPh>
    <rPh sb="2" eb="5">
      <t>チュウガッコウ</t>
    </rPh>
    <phoneticPr fontId="2"/>
  </si>
  <si>
    <t>温知小学校</t>
    <rPh sb="0" eb="1">
      <t>アツシ</t>
    </rPh>
    <rPh sb="1" eb="2">
      <t>チ</t>
    </rPh>
    <rPh sb="2" eb="5">
      <t>ショウガッコウ</t>
    </rPh>
    <phoneticPr fontId="2"/>
  </si>
  <si>
    <t>八幡小学校</t>
    <rPh sb="0" eb="2">
      <t>ハチマン</t>
    </rPh>
    <rPh sb="2" eb="3">
      <t>ショウ</t>
    </rPh>
    <rPh sb="3" eb="5">
      <t>ガッコウ</t>
    </rPh>
    <phoneticPr fontId="2"/>
  </si>
  <si>
    <t>宮地小学校</t>
    <rPh sb="0" eb="2">
      <t>ミヤジ</t>
    </rPh>
    <rPh sb="2" eb="5">
      <t>ショウガッコウ</t>
    </rPh>
    <phoneticPr fontId="2"/>
  </si>
  <si>
    <t>池田小学校</t>
    <rPh sb="0" eb="2">
      <t>イケダ</t>
    </rPh>
    <rPh sb="2" eb="3">
      <t>ショウ</t>
    </rPh>
    <rPh sb="3" eb="5">
      <t>ガッコウ</t>
    </rPh>
    <phoneticPr fontId="2"/>
  </si>
  <si>
    <t>養基小学校</t>
    <rPh sb="0" eb="1">
      <t>マモル</t>
    </rPh>
    <rPh sb="1" eb="2">
      <t>モト</t>
    </rPh>
    <rPh sb="2" eb="5">
      <t>ショウガッコウ</t>
    </rPh>
    <phoneticPr fontId="2"/>
  </si>
  <si>
    <t>池田中学校</t>
    <rPh sb="0" eb="2">
      <t>イケダ</t>
    </rPh>
    <rPh sb="2" eb="3">
      <t>チュウ</t>
    </rPh>
    <rPh sb="3" eb="5">
      <t>ガッコウ</t>
    </rPh>
    <phoneticPr fontId="2"/>
  </si>
  <si>
    <t>501-3756</t>
    <phoneticPr fontId="2"/>
  </si>
  <si>
    <t>美濃市生櫛88-24</t>
    <rPh sb="0" eb="3">
      <t>ミノシ</t>
    </rPh>
    <rPh sb="3" eb="4">
      <t>ショウ</t>
    </rPh>
    <rPh sb="4" eb="5">
      <t>クシ</t>
    </rPh>
    <phoneticPr fontId="2"/>
  </si>
  <si>
    <t>0575-35-2711</t>
    <phoneticPr fontId="2"/>
  </si>
  <si>
    <t>美濃小学校</t>
    <rPh sb="0" eb="2">
      <t>ミノ</t>
    </rPh>
    <rPh sb="2" eb="3">
      <t>ショウ</t>
    </rPh>
    <rPh sb="3" eb="5">
      <t>ガッコウ</t>
    </rPh>
    <phoneticPr fontId="2"/>
  </si>
  <si>
    <t>大矢田小学校</t>
    <rPh sb="0" eb="1">
      <t>オオ</t>
    </rPh>
    <rPh sb="1" eb="3">
      <t>ヤダ</t>
    </rPh>
    <rPh sb="3" eb="4">
      <t>ショウ</t>
    </rPh>
    <rPh sb="4" eb="6">
      <t>ガッコウ</t>
    </rPh>
    <phoneticPr fontId="2"/>
  </si>
  <si>
    <t>藍見小学校</t>
    <rPh sb="0" eb="1">
      <t>アイ</t>
    </rPh>
    <rPh sb="1" eb="2">
      <t>ミ</t>
    </rPh>
    <rPh sb="2" eb="5">
      <t>ショウガッコウ</t>
    </rPh>
    <phoneticPr fontId="2"/>
  </si>
  <si>
    <t>中有知小学校</t>
    <rPh sb="0" eb="1">
      <t>ナカ</t>
    </rPh>
    <rPh sb="1" eb="2">
      <t>ユウ</t>
    </rPh>
    <rPh sb="2" eb="3">
      <t>チ</t>
    </rPh>
    <rPh sb="3" eb="6">
      <t>ショウガッコウ</t>
    </rPh>
    <phoneticPr fontId="2"/>
  </si>
  <si>
    <t>美濃中学校</t>
    <rPh sb="0" eb="2">
      <t>ミノ</t>
    </rPh>
    <rPh sb="2" eb="3">
      <t>チュウ</t>
    </rPh>
    <rPh sb="3" eb="5">
      <t>ガッコウ</t>
    </rPh>
    <phoneticPr fontId="2"/>
  </si>
  <si>
    <t>昭和中学校</t>
    <rPh sb="0" eb="2">
      <t>ショウワ</t>
    </rPh>
    <rPh sb="2" eb="3">
      <t>チュウ</t>
    </rPh>
    <rPh sb="3" eb="5">
      <t>ガッコウ</t>
    </rPh>
    <phoneticPr fontId="2"/>
  </si>
  <si>
    <t>太田小学校</t>
    <rPh sb="0" eb="2">
      <t>オオタ</t>
    </rPh>
    <rPh sb="2" eb="5">
      <t>ショウガッコウ</t>
    </rPh>
    <phoneticPr fontId="2"/>
  </si>
  <si>
    <t>古井小学校</t>
    <rPh sb="0" eb="2">
      <t>コビ</t>
    </rPh>
    <rPh sb="2" eb="3">
      <t>ショウ</t>
    </rPh>
    <rPh sb="3" eb="5">
      <t>ガッコウ</t>
    </rPh>
    <phoneticPr fontId="2"/>
  </si>
  <si>
    <t>山之上小学校</t>
    <rPh sb="0" eb="3">
      <t>ヤマノウエ</t>
    </rPh>
    <rPh sb="3" eb="6">
      <t>ショウガッコウ</t>
    </rPh>
    <phoneticPr fontId="2"/>
  </si>
  <si>
    <t>蜂屋小学校</t>
    <rPh sb="0" eb="2">
      <t>ハチヤ</t>
    </rPh>
    <rPh sb="2" eb="5">
      <t>ショウガッコウ</t>
    </rPh>
    <phoneticPr fontId="2"/>
  </si>
  <si>
    <t>伊深小学校</t>
    <rPh sb="0" eb="1">
      <t>イ</t>
    </rPh>
    <rPh sb="1" eb="2">
      <t>ブカ</t>
    </rPh>
    <rPh sb="2" eb="5">
      <t>ショウガッコウ</t>
    </rPh>
    <phoneticPr fontId="2"/>
  </si>
  <si>
    <t>加茂野小学校</t>
    <rPh sb="0" eb="3">
      <t>カモノ</t>
    </rPh>
    <rPh sb="3" eb="6">
      <t>ショウガッコウ</t>
    </rPh>
    <phoneticPr fontId="2"/>
  </si>
  <si>
    <t>三和小学校</t>
    <rPh sb="0" eb="2">
      <t>ミワ</t>
    </rPh>
    <rPh sb="2" eb="5">
      <t>ショウガッコウ</t>
    </rPh>
    <phoneticPr fontId="2"/>
  </si>
  <si>
    <t>下米田小学校</t>
    <rPh sb="0" eb="1">
      <t>シモ</t>
    </rPh>
    <rPh sb="1" eb="3">
      <t>ヨネダ</t>
    </rPh>
    <rPh sb="3" eb="6">
      <t>ショウガッコウ</t>
    </rPh>
    <phoneticPr fontId="2"/>
  </si>
  <si>
    <t>山手小学校</t>
    <rPh sb="0" eb="2">
      <t>ヤマテ</t>
    </rPh>
    <rPh sb="2" eb="3">
      <t>ショウ</t>
    </rPh>
    <rPh sb="3" eb="5">
      <t>ガッコウ</t>
    </rPh>
    <phoneticPr fontId="2"/>
  </si>
  <si>
    <t>双葉中学校</t>
    <rPh sb="0" eb="2">
      <t>フタバ</t>
    </rPh>
    <rPh sb="2" eb="3">
      <t>チュウ</t>
    </rPh>
    <rPh sb="3" eb="5">
      <t>ガッコウ</t>
    </rPh>
    <phoneticPr fontId="2"/>
  </si>
  <si>
    <t>今渡南小学校</t>
    <rPh sb="0" eb="2">
      <t>イマワタリ</t>
    </rPh>
    <rPh sb="2" eb="3">
      <t>ミナミ</t>
    </rPh>
    <rPh sb="3" eb="6">
      <t>ショウ</t>
    </rPh>
    <phoneticPr fontId="2"/>
  </si>
  <si>
    <t>土田小学校</t>
    <rPh sb="0" eb="2">
      <t>ツチダ</t>
    </rPh>
    <rPh sb="2" eb="5">
      <t>ショウ</t>
    </rPh>
    <phoneticPr fontId="2"/>
  </si>
  <si>
    <t>帷子小学校</t>
    <rPh sb="0" eb="2">
      <t>カタビラ</t>
    </rPh>
    <rPh sb="2" eb="5">
      <t>ショウ</t>
    </rPh>
    <phoneticPr fontId="2"/>
  </si>
  <si>
    <t>春里小学校</t>
    <rPh sb="0" eb="1">
      <t>ハル</t>
    </rPh>
    <rPh sb="1" eb="2">
      <t>サト</t>
    </rPh>
    <rPh sb="2" eb="5">
      <t>ショウ</t>
    </rPh>
    <phoneticPr fontId="2"/>
  </si>
  <si>
    <t>旭小学校</t>
    <rPh sb="0" eb="1">
      <t>アサヒ</t>
    </rPh>
    <rPh sb="1" eb="4">
      <t>ショウ</t>
    </rPh>
    <phoneticPr fontId="2"/>
  </si>
  <si>
    <t>広見小学校</t>
    <rPh sb="0" eb="2">
      <t>ヒロミ</t>
    </rPh>
    <rPh sb="2" eb="5">
      <t>ショウ</t>
    </rPh>
    <phoneticPr fontId="2"/>
  </si>
  <si>
    <t>南帷子小学校</t>
    <rPh sb="0" eb="1">
      <t>ミナミ</t>
    </rPh>
    <rPh sb="1" eb="3">
      <t>カタビラ</t>
    </rPh>
    <rPh sb="3" eb="6">
      <t>ショウ</t>
    </rPh>
    <phoneticPr fontId="2"/>
  </si>
  <si>
    <t>桜ヶ丘小学校</t>
    <rPh sb="0" eb="3">
      <t>サクラガオカ</t>
    </rPh>
    <rPh sb="3" eb="6">
      <t>ショウ</t>
    </rPh>
    <phoneticPr fontId="2"/>
  </si>
  <si>
    <t>今渡北小学校</t>
    <rPh sb="0" eb="2">
      <t>イマワタリ</t>
    </rPh>
    <rPh sb="2" eb="3">
      <t>キタ</t>
    </rPh>
    <rPh sb="3" eb="6">
      <t>ショウ</t>
    </rPh>
    <phoneticPr fontId="2"/>
  </si>
  <si>
    <t>兼山小学校</t>
    <rPh sb="0" eb="2">
      <t>カネヤマ</t>
    </rPh>
    <rPh sb="2" eb="5">
      <t>ショウ</t>
    </rPh>
    <phoneticPr fontId="2"/>
  </si>
  <si>
    <t>蘇南中学校</t>
    <rPh sb="0" eb="1">
      <t>ソ</t>
    </rPh>
    <rPh sb="1" eb="2">
      <t>ミナミ</t>
    </rPh>
    <rPh sb="2" eb="5">
      <t>チュウ</t>
    </rPh>
    <phoneticPr fontId="2"/>
  </si>
  <si>
    <t>中部中学校</t>
    <rPh sb="0" eb="2">
      <t>チュウブ</t>
    </rPh>
    <rPh sb="2" eb="5">
      <t>チュウ</t>
    </rPh>
    <phoneticPr fontId="2"/>
  </si>
  <si>
    <t>西可児中学校</t>
    <rPh sb="0" eb="1">
      <t>ニシ</t>
    </rPh>
    <rPh sb="1" eb="3">
      <t>カニ</t>
    </rPh>
    <rPh sb="3" eb="6">
      <t>チュウ</t>
    </rPh>
    <phoneticPr fontId="2"/>
  </si>
  <si>
    <t>東可児中学校</t>
    <rPh sb="0" eb="1">
      <t>ヒガシ</t>
    </rPh>
    <rPh sb="1" eb="3">
      <t>カニ</t>
    </rPh>
    <rPh sb="3" eb="6">
      <t>チュウ</t>
    </rPh>
    <phoneticPr fontId="2"/>
  </si>
  <si>
    <t>広陵中学校</t>
    <rPh sb="0" eb="2">
      <t>コウリョウ</t>
    </rPh>
    <rPh sb="2" eb="5">
      <t>チュウ</t>
    </rPh>
    <phoneticPr fontId="2"/>
  </si>
  <si>
    <t>山王小学校</t>
    <rPh sb="0" eb="1">
      <t>ヤマ</t>
    </rPh>
    <rPh sb="1" eb="2">
      <t>オウ</t>
    </rPh>
    <rPh sb="2" eb="5">
      <t>ショウ</t>
    </rPh>
    <phoneticPr fontId="2"/>
  </si>
  <si>
    <t>上之郷小学校</t>
    <rPh sb="0" eb="2">
      <t>カミノ</t>
    </rPh>
    <rPh sb="2" eb="3">
      <t>ゴウ</t>
    </rPh>
    <rPh sb="3" eb="6">
      <t>ショウ</t>
    </rPh>
    <phoneticPr fontId="2"/>
  </si>
  <si>
    <t>御嵩小学校</t>
    <rPh sb="0" eb="2">
      <t>ミタケ</t>
    </rPh>
    <rPh sb="2" eb="5">
      <t>ショウ</t>
    </rPh>
    <phoneticPr fontId="2"/>
  </si>
  <si>
    <t>伏見小学校</t>
    <rPh sb="0" eb="2">
      <t>フシミ</t>
    </rPh>
    <rPh sb="2" eb="5">
      <t>ショウ</t>
    </rPh>
    <phoneticPr fontId="2"/>
  </si>
  <si>
    <t>上之郷中学校</t>
    <rPh sb="0" eb="2">
      <t>カミノ</t>
    </rPh>
    <rPh sb="2" eb="3">
      <t>ゴウ</t>
    </rPh>
    <rPh sb="3" eb="6">
      <t>チュウ</t>
    </rPh>
    <phoneticPr fontId="2"/>
  </si>
  <si>
    <t>向陽中学校</t>
    <rPh sb="0" eb="2">
      <t>コウヨウ</t>
    </rPh>
    <rPh sb="2" eb="5">
      <t>チュウ</t>
    </rPh>
    <phoneticPr fontId="2"/>
  </si>
  <si>
    <t>共和中学校</t>
    <rPh sb="0" eb="2">
      <t>キョウワ</t>
    </rPh>
    <rPh sb="2" eb="5">
      <t>チュウ</t>
    </rPh>
    <phoneticPr fontId="2"/>
  </si>
  <si>
    <t>昭和小学校</t>
    <rPh sb="0" eb="2">
      <t>ショウワ</t>
    </rPh>
    <rPh sb="2" eb="5">
      <t>ショウ</t>
    </rPh>
    <phoneticPr fontId="2"/>
  </si>
  <si>
    <t>多治見中学校</t>
    <rPh sb="0" eb="3">
      <t>タジミ</t>
    </rPh>
    <rPh sb="3" eb="6">
      <t>チュウ</t>
    </rPh>
    <phoneticPr fontId="2"/>
  </si>
  <si>
    <t>平和中学校</t>
    <rPh sb="0" eb="2">
      <t>ヘイワ</t>
    </rPh>
    <rPh sb="2" eb="5">
      <t>チュウ</t>
    </rPh>
    <phoneticPr fontId="2"/>
  </si>
  <si>
    <t>岐阜特別支援学校</t>
    <rPh sb="0" eb="2">
      <t>ギフ</t>
    </rPh>
    <rPh sb="2" eb="4">
      <t>トクベツ</t>
    </rPh>
    <rPh sb="4" eb="6">
      <t>シエン</t>
    </rPh>
    <rPh sb="6" eb="8">
      <t>ガッコウ</t>
    </rPh>
    <phoneticPr fontId="2"/>
  </si>
  <si>
    <t>不破郡関ヶ原町大字関ヶ原894-58</t>
    <rPh sb="0" eb="3">
      <t>フワグン</t>
    </rPh>
    <rPh sb="3" eb="7">
      <t>セキガハラチョウ</t>
    </rPh>
    <rPh sb="7" eb="9">
      <t>オオアザ</t>
    </rPh>
    <rPh sb="9" eb="12">
      <t>セキガハラ</t>
    </rPh>
    <phoneticPr fontId="2"/>
  </si>
  <si>
    <t>0584-43-1289</t>
    <phoneticPr fontId="2"/>
  </si>
  <si>
    <t>笠原中学校</t>
    <rPh sb="0" eb="2">
      <t>カサハラ</t>
    </rPh>
    <rPh sb="2" eb="5">
      <t>チュウ</t>
    </rPh>
    <phoneticPr fontId="2"/>
  </si>
  <si>
    <t>土岐津小学校</t>
    <rPh sb="0" eb="2">
      <t>トキ</t>
    </rPh>
    <rPh sb="2" eb="3">
      <t>ツ</t>
    </rPh>
    <rPh sb="3" eb="6">
      <t>ショウ</t>
    </rPh>
    <phoneticPr fontId="2"/>
  </si>
  <si>
    <t>下石小学校</t>
    <rPh sb="0" eb="1">
      <t>シモ</t>
    </rPh>
    <rPh sb="1" eb="2">
      <t>イシ</t>
    </rPh>
    <rPh sb="2" eb="5">
      <t>ショウ</t>
    </rPh>
    <phoneticPr fontId="2"/>
  </si>
  <si>
    <t>妻木小学校</t>
    <rPh sb="0" eb="2">
      <t>ツマキ</t>
    </rPh>
    <rPh sb="2" eb="5">
      <t>ショウ</t>
    </rPh>
    <phoneticPr fontId="2"/>
  </si>
  <si>
    <t>駄知小学校</t>
    <rPh sb="0" eb="1">
      <t>ダ</t>
    </rPh>
    <rPh sb="1" eb="2">
      <t>シ</t>
    </rPh>
    <rPh sb="2" eb="5">
      <t>ショウ</t>
    </rPh>
    <phoneticPr fontId="2"/>
  </si>
  <si>
    <t>肥田小学校</t>
    <rPh sb="0" eb="2">
      <t>ヒダ</t>
    </rPh>
    <rPh sb="2" eb="5">
      <t>ショウ</t>
    </rPh>
    <phoneticPr fontId="2"/>
  </si>
  <si>
    <t>泉小学校</t>
    <rPh sb="0" eb="1">
      <t>イズミ</t>
    </rPh>
    <rPh sb="1" eb="4">
      <t>ショウ</t>
    </rPh>
    <phoneticPr fontId="2"/>
  </si>
  <si>
    <t>泉西小学校</t>
    <rPh sb="0" eb="1">
      <t>イズミ</t>
    </rPh>
    <rPh sb="1" eb="2">
      <t>ニシ</t>
    </rPh>
    <rPh sb="2" eb="5">
      <t>ショウ</t>
    </rPh>
    <phoneticPr fontId="2"/>
  </si>
  <si>
    <t>土岐津中学校</t>
    <rPh sb="0" eb="2">
      <t>トキ</t>
    </rPh>
    <rPh sb="2" eb="3">
      <t>ツ</t>
    </rPh>
    <rPh sb="3" eb="6">
      <t>チュウ</t>
    </rPh>
    <phoneticPr fontId="2"/>
  </si>
  <si>
    <t>西陵中学校</t>
    <rPh sb="0" eb="1">
      <t>ニシ</t>
    </rPh>
    <rPh sb="1" eb="2">
      <t>リョウ</t>
    </rPh>
    <rPh sb="2" eb="5">
      <t>チュウ</t>
    </rPh>
    <phoneticPr fontId="2"/>
  </si>
  <si>
    <t>駄知中学校</t>
    <rPh sb="0" eb="1">
      <t>ダ</t>
    </rPh>
    <rPh sb="1" eb="2">
      <t>シ</t>
    </rPh>
    <rPh sb="2" eb="5">
      <t>チュウ</t>
    </rPh>
    <phoneticPr fontId="2"/>
  </si>
  <si>
    <t>肥田中学校</t>
    <rPh sb="0" eb="2">
      <t>ヒダ</t>
    </rPh>
    <rPh sb="2" eb="5">
      <t>チュウ</t>
    </rPh>
    <phoneticPr fontId="2"/>
  </si>
  <si>
    <t>泉中学校</t>
    <rPh sb="0" eb="1">
      <t>イズミ</t>
    </rPh>
    <rPh sb="1" eb="4">
      <t>チュウ</t>
    </rPh>
    <phoneticPr fontId="2"/>
  </si>
  <si>
    <t>瑞浪小学校</t>
    <rPh sb="0" eb="2">
      <t>ミズナミ</t>
    </rPh>
    <rPh sb="2" eb="5">
      <t>ショウ</t>
    </rPh>
    <phoneticPr fontId="2"/>
  </si>
  <si>
    <t>土岐小学校</t>
    <rPh sb="0" eb="2">
      <t>トキ</t>
    </rPh>
    <rPh sb="2" eb="5">
      <t>ショウ</t>
    </rPh>
    <phoneticPr fontId="2"/>
  </si>
  <si>
    <t>陶小学校</t>
    <rPh sb="0" eb="1">
      <t>スエ</t>
    </rPh>
    <rPh sb="1" eb="4">
      <t>ショウ</t>
    </rPh>
    <phoneticPr fontId="2"/>
  </si>
  <si>
    <t>稲津小学校</t>
    <rPh sb="0" eb="1">
      <t>イネ</t>
    </rPh>
    <rPh sb="1" eb="2">
      <t>ツ</t>
    </rPh>
    <rPh sb="2" eb="5">
      <t>ショウ</t>
    </rPh>
    <phoneticPr fontId="2"/>
  </si>
  <si>
    <t>明世小学校</t>
    <rPh sb="0" eb="1">
      <t>ア</t>
    </rPh>
    <rPh sb="1" eb="2">
      <t>ヨ</t>
    </rPh>
    <rPh sb="2" eb="5">
      <t>ショウ</t>
    </rPh>
    <phoneticPr fontId="2"/>
  </si>
  <si>
    <t>釜戸小学校</t>
    <rPh sb="0" eb="2">
      <t>カマド</t>
    </rPh>
    <rPh sb="2" eb="5">
      <t>ショウ</t>
    </rPh>
    <phoneticPr fontId="2"/>
  </si>
  <si>
    <t>中野方小学校</t>
    <rPh sb="0" eb="2">
      <t>ナカノ</t>
    </rPh>
    <rPh sb="2" eb="3">
      <t>ホウ</t>
    </rPh>
    <rPh sb="3" eb="6">
      <t>ショウ</t>
    </rPh>
    <phoneticPr fontId="2"/>
  </si>
  <si>
    <t>恵那北小学校</t>
    <rPh sb="0" eb="2">
      <t>エナ</t>
    </rPh>
    <rPh sb="2" eb="3">
      <t>キタ</t>
    </rPh>
    <rPh sb="3" eb="6">
      <t>シ</t>
    </rPh>
    <phoneticPr fontId="2"/>
  </si>
  <si>
    <t>飯地小学校</t>
    <rPh sb="0" eb="1">
      <t>メシ</t>
    </rPh>
    <rPh sb="1" eb="2">
      <t>チ</t>
    </rPh>
    <rPh sb="2" eb="5">
      <t>ショウ</t>
    </rPh>
    <phoneticPr fontId="2"/>
  </si>
  <si>
    <t>武並小学校</t>
    <rPh sb="0" eb="2">
      <t>タケナミ</t>
    </rPh>
    <rPh sb="2" eb="5">
      <t>ショウ</t>
    </rPh>
    <phoneticPr fontId="2"/>
  </si>
  <si>
    <t>長島小学校</t>
    <rPh sb="0" eb="2">
      <t>ナガシマ</t>
    </rPh>
    <rPh sb="2" eb="5">
      <t>ショウ</t>
    </rPh>
    <phoneticPr fontId="2"/>
  </si>
  <si>
    <t>大井小学校</t>
    <rPh sb="0" eb="2">
      <t>オオイ</t>
    </rPh>
    <rPh sb="2" eb="5">
      <t>ショウ</t>
    </rPh>
    <phoneticPr fontId="2"/>
  </si>
  <si>
    <t>東野小学校</t>
    <rPh sb="0" eb="2">
      <t>ヒガシノ</t>
    </rPh>
    <rPh sb="2" eb="5">
      <t>ショウ</t>
    </rPh>
    <phoneticPr fontId="2"/>
  </si>
  <si>
    <t>大井第二小学校</t>
    <rPh sb="0" eb="2">
      <t>オオイ</t>
    </rPh>
    <rPh sb="2" eb="3">
      <t>ダイ</t>
    </rPh>
    <rPh sb="3" eb="4">
      <t>2</t>
    </rPh>
    <rPh sb="4" eb="7">
      <t>ショウ</t>
    </rPh>
    <phoneticPr fontId="2"/>
  </si>
  <si>
    <t>三郷小学校</t>
    <rPh sb="0" eb="1">
      <t>サン</t>
    </rPh>
    <rPh sb="1" eb="2">
      <t>ゴウ</t>
    </rPh>
    <rPh sb="2" eb="5">
      <t>ショウ</t>
    </rPh>
    <phoneticPr fontId="2"/>
  </si>
  <si>
    <t>岩邑小学校</t>
    <rPh sb="0" eb="1">
      <t>イワ</t>
    </rPh>
    <rPh sb="1" eb="2">
      <t>ムラ</t>
    </rPh>
    <rPh sb="2" eb="5">
      <t>ショウ</t>
    </rPh>
    <phoneticPr fontId="2"/>
  </si>
  <si>
    <t>山岡小学校</t>
    <rPh sb="0" eb="2">
      <t>ヤマオカ</t>
    </rPh>
    <rPh sb="2" eb="5">
      <t>ショウ</t>
    </rPh>
    <phoneticPr fontId="2"/>
  </si>
  <si>
    <t>明智小学校</t>
    <rPh sb="0" eb="2">
      <t>アケチ</t>
    </rPh>
    <rPh sb="2" eb="5">
      <t>ショウ</t>
    </rPh>
    <phoneticPr fontId="2"/>
  </si>
  <si>
    <t>吉田小学校</t>
    <rPh sb="0" eb="2">
      <t>ヨシダ</t>
    </rPh>
    <rPh sb="2" eb="5">
      <t>ショウ</t>
    </rPh>
    <phoneticPr fontId="2"/>
  </si>
  <si>
    <t>上矢作小学校</t>
    <rPh sb="0" eb="1">
      <t>ウエ</t>
    </rPh>
    <rPh sb="1" eb="2">
      <t>ヤ</t>
    </rPh>
    <rPh sb="2" eb="3">
      <t>ツク</t>
    </rPh>
    <rPh sb="3" eb="6">
      <t>ショウ</t>
    </rPh>
    <phoneticPr fontId="2"/>
  </si>
  <si>
    <t>恵那西中学校</t>
    <rPh sb="0" eb="2">
      <t>エナ</t>
    </rPh>
    <rPh sb="2" eb="3">
      <t>ニシ</t>
    </rPh>
    <rPh sb="3" eb="6">
      <t>チュウ</t>
    </rPh>
    <phoneticPr fontId="2"/>
  </si>
  <si>
    <t>恵那東中学校</t>
    <rPh sb="0" eb="2">
      <t>エナ</t>
    </rPh>
    <rPh sb="2" eb="3">
      <t>ヒガシ</t>
    </rPh>
    <rPh sb="3" eb="6">
      <t>チュウ</t>
    </rPh>
    <phoneticPr fontId="2"/>
  </si>
  <si>
    <t>恵那北中学校</t>
    <rPh sb="0" eb="2">
      <t>エナ</t>
    </rPh>
    <rPh sb="2" eb="3">
      <t>キタ</t>
    </rPh>
    <rPh sb="3" eb="6">
      <t>チュウ</t>
    </rPh>
    <phoneticPr fontId="2"/>
  </si>
  <si>
    <t>岩邑中学校</t>
    <rPh sb="0" eb="1">
      <t>イワ</t>
    </rPh>
    <rPh sb="1" eb="2">
      <t>ムラ</t>
    </rPh>
    <rPh sb="2" eb="5">
      <t>チュウ</t>
    </rPh>
    <phoneticPr fontId="2"/>
  </si>
  <si>
    <t>山岡中学校</t>
    <rPh sb="0" eb="2">
      <t>ヤマオカ</t>
    </rPh>
    <rPh sb="2" eb="5">
      <t>チュウ</t>
    </rPh>
    <phoneticPr fontId="2"/>
  </si>
  <si>
    <t>明智中学校</t>
    <rPh sb="0" eb="2">
      <t>アケチ</t>
    </rPh>
    <rPh sb="2" eb="5">
      <t>チュウ</t>
    </rPh>
    <phoneticPr fontId="2"/>
  </si>
  <si>
    <t>上矢作中学校</t>
    <rPh sb="0" eb="1">
      <t>ウエ</t>
    </rPh>
    <rPh sb="1" eb="2">
      <t>ヤ</t>
    </rPh>
    <rPh sb="2" eb="3">
      <t>ツク</t>
    </rPh>
    <rPh sb="3" eb="6">
      <t>チュウ</t>
    </rPh>
    <phoneticPr fontId="2"/>
  </si>
  <si>
    <t>串原小学校・中学校</t>
    <rPh sb="0" eb="2">
      <t>クシハラ</t>
    </rPh>
    <rPh sb="2" eb="5">
      <t>ショウガッコウ</t>
    </rPh>
    <rPh sb="6" eb="9">
      <t>チュウ</t>
    </rPh>
    <phoneticPr fontId="2"/>
  </si>
  <si>
    <t>南小学校</t>
    <rPh sb="0" eb="1">
      <t>ミナミ</t>
    </rPh>
    <rPh sb="1" eb="4">
      <t>ショウ</t>
    </rPh>
    <phoneticPr fontId="2"/>
  </si>
  <si>
    <t>東小学校</t>
    <rPh sb="0" eb="1">
      <t>ヒガシ</t>
    </rPh>
    <rPh sb="1" eb="4">
      <t>ショウ</t>
    </rPh>
    <phoneticPr fontId="2"/>
  </si>
  <si>
    <t>城南中学校</t>
    <phoneticPr fontId="2"/>
  </si>
  <si>
    <t>高山市丹生川支所
地域振興課</t>
    <rPh sb="0" eb="3">
      <t>タカヤマシ</t>
    </rPh>
    <rPh sb="3" eb="6">
      <t>ニュウカワ</t>
    </rPh>
    <rPh sb="6" eb="8">
      <t>シショ</t>
    </rPh>
    <rPh sb="9" eb="11">
      <t>チイキ</t>
    </rPh>
    <rPh sb="11" eb="13">
      <t>シンコウ</t>
    </rPh>
    <rPh sb="13" eb="14">
      <t>カ</t>
    </rPh>
    <phoneticPr fontId="2"/>
  </si>
  <si>
    <t>506-2121</t>
    <phoneticPr fontId="2"/>
  </si>
  <si>
    <t>0577-68-2211</t>
    <phoneticPr fontId="2"/>
  </si>
  <si>
    <t>高山市清見支所
地域振興課</t>
    <rPh sb="0" eb="3">
      <t>タカヤマシ</t>
    </rPh>
    <rPh sb="3" eb="5">
      <t>キヨミ</t>
    </rPh>
    <rPh sb="5" eb="7">
      <t>シショ</t>
    </rPh>
    <rPh sb="8" eb="10">
      <t>チイキ</t>
    </rPh>
    <rPh sb="10" eb="12">
      <t>シンコウ</t>
    </rPh>
    <rPh sb="12" eb="13">
      <t>カ</t>
    </rPh>
    <phoneticPr fontId="2"/>
  </si>
  <si>
    <t>506-0102</t>
    <phoneticPr fontId="2"/>
  </si>
  <si>
    <t>高山市荘川町新渕430-1</t>
    <rPh sb="0" eb="2">
      <t>タカヤマ</t>
    </rPh>
    <rPh sb="2" eb="3">
      <t>シ</t>
    </rPh>
    <rPh sb="3" eb="5">
      <t>ショウカワ</t>
    </rPh>
    <rPh sb="5" eb="6">
      <t>マチ</t>
    </rPh>
    <rPh sb="6" eb="7">
      <t>シン</t>
    </rPh>
    <rPh sb="7" eb="8">
      <t>ブチ</t>
    </rPh>
    <phoneticPr fontId="2"/>
  </si>
  <si>
    <t>高山市荘川支所
地域振興課</t>
    <rPh sb="0" eb="2">
      <t>タカヤマ</t>
    </rPh>
    <rPh sb="2" eb="3">
      <t>シ</t>
    </rPh>
    <rPh sb="3" eb="5">
      <t>ショウカワ</t>
    </rPh>
    <rPh sb="5" eb="7">
      <t>シショ</t>
    </rPh>
    <rPh sb="8" eb="10">
      <t>チイキ</t>
    </rPh>
    <rPh sb="10" eb="13">
      <t>シンコウカ</t>
    </rPh>
    <phoneticPr fontId="2"/>
  </si>
  <si>
    <t>高山市一ノ宮支所
地域振興課</t>
    <rPh sb="0" eb="3">
      <t>タカヤマシ</t>
    </rPh>
    <rPh sb="3" eb="4">
      <t>イチ</t>
    </rPh>
    <rPh sb="5" eb="6">
      <t>ミヤ</t>
    </rPh>
    <rPh sb="6" eb="8">
      <t>シショ</t>
    </rPh>
    <rPh sb="9" eb="11">
      <t>チイキ</t>
    </rPh>
    <rPh sb="11" eb="14">
      <t>シンコウカ</t>
    </rPh>
    <phoneticPr fontId="2"/>
  </si>
  <si>
    <t>509-3214</t>
    <phoneticPr fontId="2"/>
  </si>
  <si>
    <t>509-3325</t>
    <phoneticPr fontId="2"/>
  </si>
  <si>
    <t>高山市朝日支所
地域振興課</t>
    <rPh sb="0" eb="3">
      <t>タカヤマシ</t>
    </rPh>
    <rPh sb="3" eb="5">
      <t>アサヒ</t>
    </rPh>
    <rPh sb="5" eb="7">
      <t>シショ</t>
    </rPh>
    <rPh sb="8" eb="10">
      <t>チイキ</t>
    </rPh>
    <rPh sb="10" eb="13">
      <t>シンコウカ</t>
    </rPh>
    <phoneticPr fontId="2"/>
  </si>
  <si>
    <t>高山市国府支所
地域振興課</t>
    <rPh sb="0" eb="3">
      <t>タカヤマシ</t>
    </rPh>
    <rPh sb="3" eb="5">
      <t>コクフ</t>
    </rPh>
    <rPh sb="5" eb="7">
      <t>シショ</t>
    </rPh>
    <rPh sb="8" eb="10">
      <t>チイキ</t>
    </rPh>
    <rPh sb="10" eb="12">
      <t>シンコウ</t>
    </rPh>
    <rPh sb="12" eb="13">
      <t>カ</t>
    </rPh>
    <phoneticPr fontId="2"/>
  </si>
  <si>
    <t>509-4119</t>
    <phoneticPr fontId="2"/>
  </si>
  <si>
    <t>緑陽中学校</t>
  </si>
  <si>
    <t>509-0112</t>
  </si>
  <si>
    <t>蘇原中学校</t>
  </si>
  <si>
    <t>中央中学校</t>
  </si>
  <si>
    <t>川島中学校</t>
  </si>
  <si>
    <t>岐阜清流中学校</t>
    <rPh sb="0" eb="2">
      <t>ギフ</t>
    </rPh>
    <rPh sb="2" eb="4">
      <t>セイリュウ</t>
    </rPh>
    <rPh sb="4" eb="7">
      <t>チュウ</t>
    </rPh>
    <phoneticPr fontId="2"/>
  </si>
  <si>
    <t>岐阜清流中学校</t>
    <rPh sb="0" eb="2">
      <t>ギフ</t>
    </rPh>
    <rPh sb="2" eb="4">
      <t>セイリュウ</t>
    </rPh>
    <rPh sb="4" eb="7">
      <t>チュウガッコウ</t>
    </rPh>
    <phoneticPr fontId="2"/>
  </si>
  <si>
    <t>岐阜中央中学校</t>
    <rPh sb="0" eb="2">
      <t>ギフ</t>
    </rPh>
    <rPh sb="2" eb="4">
      <t>チュウオウ</t>
    </rPh>
    <rPh sb="4" eb="7">
      <t>チュウ</t>
    </rPh>
    <phoneticPr fontId="2"/>
  </si>
  <si>
    <t>岐阜中央中学校</t>
    <rPh sb="0" eb="2">
      <t>ギフ</t>
    </rPh>
    <rPh sb="2" eb="4">
      <t>チュウオウ</t>
    </rPh>
    <rPh sb="4" eb="7">
      <t>チュウガッコウ</t>
    </rPh>
    <phoneticPr fontId="2"/>
  </si>
  <si>
    <t>白鳥ふれあい創造館</t>
    <rPh sb="0" eb="2">
      <t>シロトリ</t>
    </rPh>
    <rPh sb="6" eb="8">
      <t>ソウゾウ</t>
    </rPh>
    <rPh sb="8" eb="9">
      <t>カン</t>
    </rPh>
    <phoneticPr fontId="2"/>
  </si>
  <si>
    <t>高鷲振興事務所</t>
    <rPh sb="0" eb="2">
      <t>タカス</t>
    </rPh>
    <rPh sb="2" eb="4">
      <t>シンコウ</t>
    </rPh>
    <rPh sb="4" eb="6">
      <t>ジム</t>
    </rPh>
    <rPh sb="6" eb="7">
      <t>ショ</t>
    </rPh>
    <phoneticPr fontId="2"/>
  </si>
  <si>
    <t>明宝振興事務所</t>
    <rPh sb="0" eb="2">
      <t>メイホウ</t>
    </rPh>
    <rPh sb="2" eb="4">
      <t>シンコウ</t>
    </rPh>
    <rPh sb="4" eb="6">
      <t>ジム</t>
    </rPh>
    <rPh sb="6" eb="7">
      <t>ショ</t>
    </rPh>
    <phoneticPr fontId="2"/>
  </si>
  <si>
    <t>和良振興事務所</t>
    <rPh sb="0" eb="2">
      <t>ワラ</t>
    </rPh>
    <rPh sb="2" eb="4">
      <t>シンコウ</t>
    </rPh>
    <rPh sb="4" eb="6">
      <t>ジム</t>
    </rPh>
    <rPh sb="6" eb="7">
      <t>ショ</t>
    </rPh>
    <phoneticPr fontId="2"/>
  </si>
  <si>
    <t>0575-87-2211</t>
    <phoneticPr fontId="2"/>
  </si>
  <si>
    <t>0575-77-2211</t>
    <phoneticPr fontId="2"/>
  </si>
  <si>
    <t>日本まん真ん中ｾﾝﾀｰ</t>
    <rPh sb="0" eb="2">
      <t>ニホン</t>
    </rPh>
    <rPh sb="4" eb="5">
      <t>マ</t>
    </rPh>
    <rPh sb="6" eb="7">
      <t>ナカ</t>
    </rPh>
    <phoneticPr fontId="2"/>
  </si>
  <si>
    <t>大和振興事務所</t>
    <rPh sb="0" eb="2">
      <t>ヤマト</t>
    </rPh>
    <rPh sb="2" eb="4">
      <t>シンコウ</t>
    </rPh>
    <rPh sb="4" eb="6">
      <t>ジム</t>
    </rPh>
    <rPh sb="6" eb="7">
      <t>ショ</t>
    </rPh>
    <phoneticPr fontId="2"/>
  </si>
  <si>
    <t>関市中之保5696-1</t>
    <rPh sb="0" eb="2">
      <t>セキシ</t>
    </rPh>
    <rPh sb="2" eb="3">
      <t>ナカ</t>
    </rPh>
    <rPh sb="3" eb="4">
      <t>ノ</t>
    </rPh>
    <rPh sb="4" eb="5">
      <t>ホ</t>
    </rPh>
    <phoneticPr fontId="2"/>
  </si>
  <si>
    <t>会員数</t>
    <rPh sb="0" eb="3">
      <t>カイインスウ</t>
    </rPh>
    <phoneticPr fontId="2"/>
  </si>
  <si>
    <t>会員数</t>
    <rPh sb="0" eb="2">
      <t>カイイン</t>
    </rPh>
    <rPh sb="2" eb="3">
      <t>スウ</t>
    </rPh>
    <phoneticPr fontId="2"/>
  </si>
  <si>
    <t>多治見市教育委員会
教育推進課</t>
    <rPh sb="0" eb="3">
      <t>タジミ</t>
    </rPh>
    <rPh sb="3" eb="4">
      <t>シ</t>
    </rPh>
    <rPh sb="4" eb="6">
      <t>キョウイク</t>
    </rPh>
    <rPh sb="6" eb="8">
      <t>イイン</t>
    </rPh>
    <rPh sb="8" eb="9">
      <t>カイ</t>
    </rPh>
    <rPh sb="10" eb="12">
      <t>キョウイク</t>
    </rPh>
    <rPh sb="12" eb="14">
      <t>スイシン</t>
    </rPh>
    <rPh sb="14" eb="15">
      <t>カ</t>
    </rPh>
    <phoneticPr fontId="2"/>
  </si>
  <si>
    <t>501-5413</t>
    <phoneticPr fontId="2"/>
  </si>
  <si>
    <t>0584-32-5086</t>
    <phoneticPr fontId="2"/>
  </si>
  <si>
    <t>関市武芸川町八幡1446-1</t>
    <rPh sb="0" eb="2">
      <t>セキシ</t>
    </rPh>
    <rPh sb="2" eb="6">
      <t>ムゲガワチョウ</t>
    </rPh>
    <rPh sb="6" eb="8">
      <t>ハチマン</t>
    </rPh>
    <phoneticPr fontId="2"/>
  </si>
  <si>
    <t>0575-46-2311</t>
    <phoneticPr fontId="2"/>
  </si>
  <si>
    <t>501-3511</t>
    <phoneticPr fontId="2"/>
  </si>
  <si>
    <t>0575-49-2121</t>
    <phoneticPr fontId="2"/>
  </si>
  <si>
    <r>
      <t>【報告用紙６】　　　　　　　　　　　　</t>
    </r>
    <r>
      <rPr>
        <sz val="14"/>
        <rFont val="ＭＳ 明朝"/>
        <family val="1"/>
        <charset val="128"/>
      </rPr>
      <t>平成26年度</t>
    </r>
    <rPh sb="1" eb="3">
      <t>ホウコク</t>
    </rPh>
    <rPh sb="3" eb="5">
      <t>ヨウシ</t>
    </rPh>
    <rPh sb="19" eb="21">
      <t>ヘイセイ</t>
    </rPh>
    <rPh sb="23" eb="25">
      <t>ネンド</t>
    </rPh>
    <phoneticPr fontId="2"/>
  </si>
  <si>
    <r>
      <rPr>
        <b/>
        <sz val="10.5"/>
        <rFont val="ＭＳ 明朝"/>
        <family val="1"/>
        <charset val="128"/>
      </rPr>
      <t>･</t>
    </r>
    <r>
      <rPr>
        <b/>
        <u/>
        <sz val="10.5"/>
        <rFont val="ＭＳ 明朝"/>
        <family val="1"/>
        <charset val="128"/>
      </rPr>
      <t>Eﾒｰﾙ送信</t>
    </r>
    <r>
      <rPr>
        <sz val="10.5"/>
        <rFont val="ＭＳ 明朝"/>
        <family val="1"/>
        <charset val="128"/>
      </rPr>
      <t xml:space="preserve">･･会員数欄に（世帯数+職員数）のみご入力願います。印刷部数は予備を含めて切上げ、自動計算されます。
</t>
    </r>
    <r>
      <rPr>
        <b/>
        <sz val="10.5"/>
        <rFont val="ＭＳ 明朝"/>
        <family val="1"/>
        <charset val="128"/>
      </rPr>
      <t>･</t>
    </r>
    <r>
      <rPr>
        <b/>
        <u/>
        <sz val="10.5"/>
        <rFont val="ＭＳ 明朝"/>
        <family val="1"/>
        <charset val="128"/>
      </rPr>
      <t>FAX 送信</t>
    </r>
    <r>
      <rPr>
        <sz val="10.5"/>
        <rFont val="ＭＳ 明朝"/>
        <family val="1"/>
        <charset val="128"/>
      </rPr>
      <t>･･ﾊﾟｿｺﾝ入力の場合は上記と同じです。手書きの場合は会員数欄のみご記入下さい。</t>
    </r>
    <rPh sb="5" eb="7">
      <t>ソウシン</t>
    </rPh>
    <rPh sb="9" eb="11">
      <t>カイイン</t>
    </rPh>
    <rPh sb="11" eb="12">
      <t>スウ</t>
    </rPh>
    <rPh sb="12" eb="13">
      <t>ラン</t>
    </rPh>
    <rPh sb="15" eb="18">
      <t>セタイスウ</t>
    </rPh>
    <rPh sb="19" eb="21">
      <t>ショクイン</t>
    </rPh>
    <rPh sb="21" eb="22">
      <t>スウ</t>
    </rPh>
    <rPh sb="26" eb="28">
      <t>ニュウリョク</t>
    </rPh>
    <rPh sb="28" eb="29">
      <t>ネガ</t>
    </rPh>
    <rPh sb="33" eb="35">
      <t>インサツ</t>
    </rPh>
    <rPh sb="35" eb="37">
      <t>ブスウ</t>
    </rPh>
    <rPh sb="38" eb="40">
      <t>ヨビ</t>
    </rPh>
    <rPh sb="41" eb="42">
      <t>フク</t>
    </rPh>
    <rPh sb="44" eb="46">
      <t>キリア</t>
    </rPh>
    <rPh sb="48" eb="50">
      <t>ジドウ</t>
    </rPh>
    <rPh sb="50" eb="51">
      <t>ケイ</t>
    </rPh>
    <rPh sb="51" eb="52">
      <t>サン</t>
    </rPh>
    <rPh sb="63" eb="65">
      <t>ソウシン</t>
    </rPh>
    <rPh sb="72" eb="74">
      <t>ニュウリョク</t>
    </rPh>
    <rPh sb="75" eb="77">
      <t>バアイ</t>
    </rPh>
    <rPh sb="78" eb="80">
      <t>ジョウキ</t>
    </rPh>
    <rPh sb="81" eb="82">
      <t>オナ</t>
    </rPh>
    <rPh sb="86" eb="88">
      <t>テガ</t>
    </rPh>
    <rPh sb="90" eb="92">
      <t>バアイ</t>
    </rPh>
    <rPh sb="93" eb="96">
      <t>カイインスウ</t>
    </rPh>
    <rPh sb="96" eb="97">
      <t>ラン</t>
    </rPh>
    <rPh sb="100" eb="102">
      <t>キニュウ</t>
    </rPh>
    <rPh sb="102" eb="103">
      <t>クダ</t>
    </rPh>
    <phoneticPr fontId="2"/>
  </si>
  <si>
    <r>
      <t>･</t>
    </r>
    <r>
      <rPr>
        <b/>
        <u/>
        <sz val="10.5"/>
        <rFont val="ＭＳ 明朝"/>
        <family val="1"/>
        <charset val="128"/>
      </rPr>
      <t>Eﾒｰﾙ送信</t>
    </r>
    <r>
      <rPr>
        <sz val="10.5"/>
        <rFont val="ＭＳ 明朝"/>
        <family val="1"/>
        <charset val="128"/>
      </rPr>
      <t xml:space="preserve">･･会員数欄に（世帯数+職員数）のみご入力願います。印刷部数は予備を含めて切上げ、自動計算されます。
</t>
    </r>
    <r>
      <rPr>
        <b/>
        <sz val="10.5"/>
        <rFont val="ＭＳ 明朝"/>
        <family val="1"/>
        <charset val="128"/>
      </rPr>
      <t>･</t>
    </r>
    <r>
      <rPr>
        <b/>
        <u/>
        <sz val="10.5"/>
        <rFont val="ＭＳ 明朝"/>
        <family val="1"/>
        <charset val="128"/>
      </rPr>
      <t>FAX 送信</t>
    </r>
    <r>
      <rPr>
        <sz val="10.5"/>
        <rFont val="ＭＳ 明朝"/>
        <family val="1"/>
        <charset val="128"/>
      </rPr>
      <t>･･ﾊﾟｿｺﾝ入力の場合は上記と同じです。手書きの場合は会員数欄のみご記入下さい。</t>
    </r>
  </si>
  <si>
    <t>各務原市川島河田町1028-1</t>
    <rPh sb="0" eb="4">
      <t>カカミガハラシ</t>
    </rPh>
    <rPh sb="4" eb="9">
      <t>カワシマコウダマチ</t>
    </rPh>
    <rPh sb="6" eb="9">
      <t>コウダチョウ</t>
    </rPh>
    <phoneticPr fontId="2"/>
  </si>
  <si>
    <t>鵜沼第三小学校</t>
  </si>
  <si>
    <t>緑苑小学校</t>
  </si>
  <si>
    <t>蘇原第一小学校</t>
  </si>
  <si>
    <t>蘇原第二小学校</t>
  </si>
  <si>
    <t>鵜沼第二小学校</t>
  </si>
  <si>
    <t>陵南小学校</t>
  </si>
  <si>
    <t>中央小学校</t>
  </si>
  <si>
    <t>川島小学校</t>
  </si>
  <si>
    <t>羽島郡二町教育委員会</t>
    <rPh sb="0" eb="3">
      <t>ハシマグン</t>
    </rPh>
    <rPh sb="3" eb="5">
      <t>ニチョウ</t>
    </rPh>
    <rPh sb="5" eb="7">
      <t>キョウイク</t>
    </rPh>
    <rPh sb="7" eb="10">
      <t>イインカイ</t>
    </rPh>
    <phoneticPr fontId="2"/>
  </si>
  <si>
    <t>羽島郡岐南町八剣7-107</t>
    <rPh sb="0" eb="3">
      <t>ハシマグン</t>
    </rPh>
    <rPh sb="3" eb="5">
      <t>ギナン</t>
    </rPh>
    <rPh sb="5" eb="6">
      <t>チョウ</t>
    </rPh>
    <rPh sb="6" eb="8">
      <t>ヤツルギ</t>
    </rPh>
    <phoneticPr fontId="2"/>
  </si>
  <si>
    <t>岐南町立東小学校</t>
    <rPh sb="0" eb="2">
      <t>ギナン</t>
    </rPh>
    <rPh sb="2" eb="3">
      <t>チョウ</t>
    </rPh>
    <rPh sb="3" eb="4">
      <t>リツ</t>
    </rPh>
    <rPh sb="4" eb="5">
      <t>ヒガシ</t>
    </rPh>
    <rPh sb="5" eb="6">
      <t>ショウ</t>
    </rPh>
    <rPh sb="6" eb="8">
      <t>ガッコウ</t>
    </rPh>
    <phoneticPr fontId="2"/>
  </si>
  <si>
    <t>岐南町立西小学校</t>
    <rPh sb="0" eb="2">
      <t>ギナン</t>
    </rPh>
    <rPh sb="2" eb="3">
      <t>チョウ</t>
    </rPh>
    <rPh sb="3" eb="4">
      <t>リツ</t>
    </rPh>
    <rPh sb="4" eb="5">
      <t>ニシ</t>
    </rPh>
    <rPh sb="5" eb="8">
      <t>ショウガッコウ</t>
    </rPh>
    <phoneticPr fontId="2"/>
  </si>
  <si>
    <t>岐南町立北小学校</t>
    <rPh sb="0" eb="2">
      <t>ギナン</t>
    </rPh>
    <rPh sb="2" eb="3">
      <t>チョウ</t>
    </rPh>
    <rPh sb="3" eb="4">
      <t>リツ</t>
    </rPh>
    <rPh sb="4" eb="5">
      <t>キタ</t>
    </rPh>
    <rPh sb="5" eb="6">
      <t>ショウ</t>
    </rPh>
    <rPh sb="6" eb="8">
      <t>ガッコウ</t>
    </rPh>
    <phoneticPr fontId="2"/>
  </si>
  <si>
    <t>笠松町立笠松小学校</t>
    <rPh sb="0" eb="2">
      <t>カサマツ</t>
    </rPh>
    <rPh sb="2" eb="3">
      <t>チョウ</t>
    </rPh>
    <rPh sb="3" eb="4">
      <t>リツ</t>
    </rPh>
    <rPh sb="4" eb="6">
      <t>カサマツ</t>
    </rPh>
    <rPh sb="6" eb="7">
      <t>ショウ</t>
    </rPh>
    <rPh sb="7" eb="9">
      <t>ガッコウ</t>
    </rPh>
    <phoneticPr fontId="2"/>
  </si>
  <si>
    <t>笠松町立松枝小学校</t>
    <rPh sb="0" eb="2">
      <t>カサマツ</t>
    </rPh>
    <rPh sb="2" eb="3">
      <t>チョウ</t>
    </rPh>
    <rPh sb="3" eb="4">
      <t>リツ</t>
    </rPh>
    <rPh sb="4" eb="6">
      <t>マツエダ</t>
    </rPh>
    <rPh sb="6" eb="9">
      <t>ショウガッコウ</t>
    </rPh>
    <phoneticPr fontId="2"/>
  </si>
  <si>
    <t>笠松町立下羽栗小学校</t>
    <rPh sb="0" eb="2">
      <t>カサマツ</t>
    </rPh>
    <rPh sb="2" eb="4">
      <t>チョウリツ</t>
    </rPh>
    <rPh sb="4" eb="5">
      <t>シモ</t>
    </rPh>
    <rPh sb="5" eb="6">
      <t>ハ</t>
    </rPh>
    <rPh sb="6" eb="7">
      <t>クリ</t>
    </rPh>
    <rPh sb="7" eb="10">
      <t>ショウガッコウ</t>
    </rPh>
    <phoneticPr fontId="2"/>
  </si>
  <si>
    <t>岐南町立岐南中学校</t>
    <rPh sb="0" eb="2">
      <t>ギナン</t>
    </rPh>
    <rPh sb="2" eb="3">
      <t>チョウ</t>
    </rPh>
    <rPh sb="3" eb="4">
      <t>リツ</t>
    </rPh>
    <rPh sb="4" eb="6">
      <t>ギナン</t>
    </rPh>
    <rPh sb="6" eb="7">
      <t>チュウ</t>
    </rPh>
    <rPh sb="7" eb="9">
      <t>ガッコウ</t>
    </rPh>
    <phoneticPr fontId="2"/>
  </si>
  <si>
    <t>笠松町立笠松中学校</t>
    <rPh sb="0" eb="2">
      <t>カサマツ</t>
    </rPh>
    <rPh sb="2" eb="4">
      <t>チョウリツ</t>
    </rPh>
    <rPh sb="4" eb="6">
      <t>カサマツ</t>
    </rPh>
    <rPh sb="6" eb="7">
      <t>チュウ</t>
    </rPh>
    <rPh sb="7" eb="9">
      <t>ガッコウ</t>
    </rPh>
    <phoneticPr fontId="2"/>
  </si>
  <si>
    <t>下呂市教育委員会
学校教育課</t>
    <rPh sb="0" eb="2">
      <t>ゲロ</t>
    </rPh>
    <rPh sb="2" eb="3">
      <t>シ</t>
    </rPh>
    <rPh sb="3" eb="5">
      <t>キョウイク</t>
    </rPh>
    <rPh sb="5" eb="7">
      <t>イイン</t>
    </rPh>
    <rPh sb="7" eb="8">
      <t>カイ</t>
    </rPh>
    <rPh sb="9" eb="11">
      <t>ガッコウ</t>
    </rPh>
    <rPh sb="11" eb="13">
      <t>キョウイク</t>
    </rPh>
    <rPh sb="13" eb="14">
      <t>カ</t>
    </rPh>
    <phoneticPr fontId="2"/>
  </si>
  <si>
    <t>0576-52-2980</t>
    <phoneticPr fontId="2"/>
  </si>
  <si>
    <t>岐阜市鏡島精華1-11-27</t>
    <rPh sb="0" eb="3">
      <t>ギフシ</t>
    </rPh>
    <rPh sb="3" eb="4">
      <t>カガミ</t>
    </rPh>
    <rPh sb="4" eb="5">
      <t>シマ</t>
    </rPh>
    <rPh sb="5" eb="7">
      <t>セイカ</t>
    </rPh>
    <phoneticPr fontId="2"/>
  </si>
  <si>
    <t>山県市教育委員会
生涯学習課</t>
    <rPh sb="0" eb="2">
      <t>ヤマガタ</t>
    </rPh>
    <rPh sb="2" eb="3">
      <t>シ</t>
    </rPh>
    <rPh sb="3" eb="5">
      <t>キョウイク</t>
    </rPh>
    <rPh sb="5" eb="7">
      <t>イイン</t>
    </rPh>
    <rPh sb="7" eb="8">
      <t>カイ</t>
    </rPh>
    <rPh sb="9" eb="14">
      <t>ショウガイガクシュウカ</t>
    </rPh>
    <phoneticPr fontId="2"/>
  </si>
  <si>
    <t>飛驒市</t>
    <rPh sb="0" eb="1">
      <t>ト</t>
    </rPh>
    <rPh sb="1" eb="2">
      <t>ダ</t>
    </rPh>
    <rPh sb="2" eb="3">
      <t>シ</t>
    </rPh>
    <phoneticPr fontId="2"/>
  </si>
  <si>
    <t>飛驒市古川町本町2番22号</t>
    <rPh sb="0" eb="1">
      <t>ト</t>
    </rPh>
    <rPh sb="1" eb="2">
      <t>ダ</t>
    </rPh>
    <rPh sb="2" eb="3">
      <t>シ</t>
    </rPh>
    <rPh sb="3" eb="6">
      <t>フルカワチョウ</t>
    </rPh>
    <rPh sb="6" eb="8">
      <t>ホンマチ</t>
    </rPh>
    <rPh sb="9" eb="10">
      <t>バン</t>
    </rPh>
    <rPh sb="12" eb="13">
      <t>ゴウ</t>
    </rPh>
    <phoneticPr fontId="2"/>
  </si>
  <si>
    <t xml:space="preserve">507-8787
</t>
    <phoneticPr fontId="2"/>
  </si>
  <si>
    <t>海津市海津町高須515</t>
    <rPh sb="0" eb="3">
      <t>カイヅシ</t>
    </rPh>
    <rPh sb="3" eb="5">
      <t>カイヅ</t>
    </rPh>
    <rPh sb="5" eb="6">
      <t>マチ</t>
    </rPh>
    <rPh sb="6" eb="8">
      <t>タカス</t>
    </rPh>
    <phoneticPr fontId="2"/>
  </si>
  <si>
    <t>恵那市教育委員会　
学校教育課</t>
    <rPh sb="0" eb="3">
      <t>エナシ</t>
    </rPh>
    <rPh sb="3" eb="5">
      <t>キョウイク</t>
    </rPh>
    <rPh sb="5" eb="7">
      <t>イイン</t>
    </rPh>
    <rPh sb="7" eb="8">
      <t>カイ</t>
    </rPh>
    <rPh sb="10" eb="12">
      <t>ガッコウ</t>
    </rPh>
    <rPh sb="12" eb="14">
      <t>キョウイク</t>
    </rPh>
    <rPh sb="14" eb="15">
      <t>カ</t>
    </rPh>
    <phoneticPr fontId="2"/>
  </si>
  <si>
    <t xml:space="preserve">509-7292
</t>
    <phoneticPr fontId="2"/>
  </si>
  <si>
    <t xml:space="preserve">恵那市長島町正家1-1-1
</t>
    <rPh sb="0" eb="3">
      <t>エナシ</t>
    </rPh>
    <rPh sb="3" eb="5">
      <t>ナガシマ</t>
    </rPh>
    <rPh sb="5" eb="6">
      <t>チョウ</t>
    </rPh>
    <rPh sb="6" eb="7">
      <t>マサ</t>
    </rPh>
    <rPh sb="7" eb="8">
      <t>イエ</t>
    </rPh>
    <phoneticPr fontId="2"/>
  </si>
  <si>
    <t>506-8555</t>
    <phoneticPr fontId="2"/>
  </si>
  <si>
    <t>東明小学校</t>
    <rPh sb="0" eb="2">
      <t>トウメイ</t>
    </rPh>
    <rPh sb="2" eb="5">
      <t>ショウ</t>
    </rPh>
    <phoneticPr fontId="2"/>
  </si>
  <si>
    <t xml:space="preserve">関市洞戸市場294-5
ほらどｷｳｨﾌﾟﾗｻﾞ
</t>
    <rPh sb="0" eb="2">
      <t>セキシ</t>
    </rPh>
    <rPh sb="2" eb="4">
      <t>ホラド</t>
    </rPh>
    <rPh sb="4" eb="6">
      <t>シジョウ</t>
    </rPh>
    <phoneticPr fontId="2"/>
  </si>
  <si>
    <t>板取川中学校</t>
    <rPh sb="0" eb="2">
      <t>イタドリ</t>
    </rPh>
    <rPh sb="2" eb="3">
      <t>ガワ</t>
    </rPh>
    <rPh sb="3" eb="6">
      <t>チュウ</t>
    </rPh>
    <phoneticPr fontId="2"/>
  </si>
  <si>
    <t>関市立板取小学校</t>
    <rPh sb="0" eb="2">
      <t>セキシ</t>
    </rPh>
    <rPh sb="2" eb="3">
      <t>リツ</t>
    </rPh>
    <rPh sb="3" eb="5">
      <t>イタドリ</t>
    </rPh>
    <rPh sb="5" eb="8">
      <t>ショウガッコウ</t>
    </rPh>
    <phoneticPr fontId="2"/>
  </si>
  <si>
    <t xml:space="preserve">関市板取1804
</t>
    <rPh sb="0" eb="1">
      <t>セキ</t>
    </rPh>
    <rPh sb="1" eb="2">
      <t>シ</t>
    </rPh>
    <rPh sb="2" eb="4">
      <t>イタドリ</t>
    </rPh>
    <phoneticPr fontId="2"/>
  </si>
  <si>
    <t>0581-57-2001</t>
    <phoneticPr fontId="2"/>
  </si>
  <si>
    <t>関市立上之保小学校</t>
    <rPh sb="0" eb="2">
      <t>セキシ</t>
    </rPh>
    <rPh sb="2" eb="3">
      <t>リツ</t>
    </rPh>
    <rPh sb="3" eb="6">
      <t>カミノホ</t>
    </rPh>
    <rPh sb="6" eb="9">
      <t>ショウガッコウ</t>
    </rPh>
    <phoneticPr fontId="2"/>
  </si>
  <si>
    <t xml:space="preserve">関市上之保1071
</t>
    <rPh sb="0" eb="2">
      <t>セキシ</t>
    </rPh>
    <rPh sb="2" eb="5">
      <t>カミノホ</t>
    </rPh>
    <phoneticPr fontId="2"/>
  </si>
  <si>
    <t>0575-47-2019</t>
    <phoneticPr fontId="2"/>
  </si>
  <si>
    <t>津保川中学校</t>
    <rPh sb="0" eb="1">
      <t>ツ</t>
    </rPh>
    <rPh sb="1" eb="2">
      <t>ホ</t>
    </rPh>
    <rPh sb="2" eb="3">
      <t>カワ</t>
    </rPh>
    <rPh sb="3" eb="6">
      <t>チュウ</t>
    </rPh>
    <phoneticPr fontId="2"/>
  </si>
  <si>
    <t>瑞浪南中学校</t>
    <rPh sb="0" eb="2">
      <t>ミズナミ</t>
    </rPh>
    <rPh sb="2" eb="3">
      <t>ミナミ</t>
    </rPh>
    <rPh sb="3" eb="6">
      <t>チュウガッコウ</t>
    </rPh>
    <phoneticPr fontId="2"/>
  </si>
  <si>
    <t>富加小学校</t>
    <rPh sb="0" eb="2">
      <t>トミカ</t>
    </rPh>
    <rPh sb="2" eb="5">
      <t>ショウガッコウ</t>
    </rPh>
    <phoneticPr fontId="2"/>
  </si>
  <si>
    <t>0574-54-3303</t>
    <phoneticPr fontId="2"/>
  </si>
  <si>
    <t>坂祝町教育委員会</t>
    <rPh sb="0" eb="2">
      <t>サカホギ</t>
    </rPh>
    <rPh sb="2" eb="3">
      <t>チョウ</t>
    </rPh>
    <rPh sb="3" eb="5">
      <t>キョウイク</t>
    </rPh>
    <rPh sb="5" eb="8">
      <t>イインカイ</t>
    </rPh>
    <phoneticPr fontId="2"/>
  </si>
  <si>
    <t>加茂郡坂祝町黒岩1260-1</t>
    <rPh sb="0" eb="3">
      <t>カモグン</t>
    </rPh>
    <rPh sb="3" eb="5">
      <t>サカホギ</t>
    </rPh>
    <rPh sb="5" eb="6">
      <t>チョウ</t>
    </rPh>
    <rPh sb="6" eb="8">
      <t>クロイワ</t>
    </rPh>
    <phoneticPr fontId="2"/>
  </si>
  <si>
    <t>0574-26-7151</t>
    <phoneticPr fontId="2"/>
  </si>
  <si>
    <t>501-3305</t>
    <phoneticPr fontId="2"/>
  </si>
  <si>
    <t>加茂郡富加町滝田1381-1</t>
    <rPh sb="0" eb="3">
      <t>カモグン</t>
    </rPh>
    <rPh sb="3" eb="5">
      <t>トミカ</t>
    </rPh>
    <rPh sb="5" eb="6">
      <t>チョウ</t>
    </rPh>
    <rPh sb="6" eb="8">
      <t>タキダ</t>
    </rPh>
    <phoneticPr fontId="2"/>
  </si>
  <si>
    <t xml:space="preserve">0572-23-5904
</t>
    <phoneticPr fontId="2"/>
  </si>
  <si>
    <t>本巣郡北方町長谷川1丁目1番地</t>
    <rPh sb="0" eb="3">
      <t>モトスグン</t>
    </rPh>
    <rPh sb="3" eb="5">
      <t>キタガタ</t>
    </rPh>
    <rPh sb="5" eb="6">
      <t>チョウ</t>
    </rPh>
    <rPh sb="6" eb="9">
      <t>ハセガワ</t>
    </rPh>
    <rPh sb="10" eb="12">
      <t>チョウメ</t>
    </rPh>
    <rPh sb="13" eb="15">
      <t>バンチ</t>
    </rPh>
    <phoneticPr fontId="2"/>
  </si>
  <si>
    <t>白川郷学園</t>
    <rPh sb="0" eb="3">
      <t>シラカワゴウ</t>
    </rPh>
    <rPh sb="3" eb="5">
      <t>ガクエン</t>
    </rPh>
    <phoneticPr fontId="2"/>
  </si>
  <si>
    <t>大野郡白川村鳩谷614-1</t>
    <rPh sb="0" eb="2">
      <t>オオノ</t>
    </rPh>
    <rPh sb="2" eb="3">
      <t>グン</t>
    </rPh>
    <rPh sb="3" eb="5">
      <t>シラカワ</t>
    </rPh>
    <rPh sb="5" eb="6">
      <t>ムラ</t>
    </rPh>
    <rPh sb="6" eb="7">
      <t>ハト</t>
    </rPh>
    <rPh sb="7" eb="8">
      <t>タニ</t>
    </rPh>
    <phoneticPr fontId="2"/>
  </si>
  <si>
    <t xml:space="preserve">0584-53-1499
</t>
    <phoneticPr fontId="2"/>
  </si>
  <si>
    <t>本荘小学校</t>
    <rPh sb="0" eb="2">
      <t>ホンジョウ</t>
    </rPh>
    <rPh sb="2" eb="5">
      <t>ショウガッコウ</t>
    </rPh>
    <phoneticPr fontId="2"/>
  </si>
  <si>
    <t>徹明さくら小学校</t>
    <rPh sb="0" eb="1">
      <t>テツ</t>
    </rPh>
    <rPh sb="1" eb="2">
      <t>メイ</t>
    </rPh>
    <rPh sb="5" eb="8">
      <t>ショウ</t>
    </rPh>
    <phoneticPr fontId="2"/>
  </si>
  <si>
    <t>本荘中学校</t>
    <rPh sb="0" eb="2">
      <t>ホンジョウ</t>
    </rPh>
    <rPh sb="2" eb="3">
      <t>チュウ</t>
    </rPh>
    <rPh sb="3" eb="5">
      <t>ガッコウ</t>
    </rPh>
    <phoneticPr fontId="2"/>
  </si>
  <si>
    <t>桑原学園</t>
    <rPh sb="0" eb="2">
      <t>クワバラ</t>
    </rPh>
    <rPh sb="2" eb="4">
      <t>ガクエン</t>
    </rPh>
    <phoneticPr fontId="2"/>
  </si>
  <si>
    <t>05769-6-1366</t>
    <phoneticPr fontId="2"/>
  </si>
  <si>
    <t>501-3894</t>
    <phoneticPr fontId="2"/>
  </si>
  <si>
    <t>関市若草通3-1</t>
    <rPh sb="0" eb="2">
      <t>セキシ</t>
    </rPh>
    <rPh sb="2" eb="4">
      <t>ワカクサ</t>
    </rPh>
    <rPh sb="4" eb="5">
      <t>トオリ</t>
    </rPh>
    <phoneticPr fontId="2"/>
  </si>
  <si>
    <t>0575-23-8126</t>
    <phoneticPr fontId="2"/>
  </si>
  <si>
    <t>関市教育委員会
学校教育課</t>
    <rPh sb="0" eb="2">
      <t>セキシ</t>
    </rPh>
    <rPh sb="2" eb="4">
      <t>キョウイク</t>
    </rPh>
    <rPh sb="4" eb="6">
      <t>イイン</t>
    </rPh>
    <rPh sb="6" eb="7">
      <t>カイ</t>
    </rPh>
    <rPh sb="8" eb="10">
      <t>ガッコウ</t>
    </rPh>
    <rPh sb="10" eb="12">
      <t>キョウイク</t>
    </rPh>
    <rPh sb="12" eb="13">
      <t>カ</t>
    </rPh>
    <phoneticPr fontId="2"/>
  </si>
  <si>
    <t>郡上市大和町徳永585</t>
    <rPh sb="0" eb="2">
      <t>グジョウ</t>
    </rPh>
    <rPh sb="2" eb="3">
      <t>シ</t>
    </rPh>
    <rPh sb="3" eb="6">
      <t>ヤマトチョウ</t>
    </rPh>
    <rPh sb="6" eb="8">
      <t>トクナガ</t>
    </rPh>
    <phoneticPr fontId="2"/>
  </si>
  <si>
    <t>郡上市高鷲町大鷲2349-1　</t>
    <rPh sb="0" eb="3">
      <t>グジョウシ</t>
    </rPh>
    <rPh sb="3" eb="5">
      <t>タカワシ</t>
    </rPh>
    <rPh sb="5" eb="6">
      <t>マチ</t>
    </rPh>
    <rPh sb="6" eb="8">
      <t>オオワシ</t>
    </rPh>
    <phoneticPr fontId="2"/>
  </si>
  <si>
    <t xml:space="preserve">郡上市明宝二間手606-1
</t>
    <rPh sb="0" eb="2">
      <t>グジョウ</t>
    </rPh>
    <rPh sb="2" eb="3">
      <t>シ</t>
    </rPh>
    <rPh sb="3" eb="5">
      <t>メイホウ</t>
    </rPh>
    <rPh sb="5" eb="7">
      <t>ニカン</t>
    </rPh>
    <rPh sb="7" eb="8">
      <t>テ</t>
    </rPh>
    <phoneticPr fontId="2"/>
  </si>
  <si>
    <t>501-4508</t>
    <phoneticPr fontId="2"/>
  </si>
  <si>
    <t xml:space="preserve">郡上市和良町沢８８２
</t>
    <rPh sb="0" eb="2">
      <t>グジョウ</t>
    </rPh>
    <rPh sb="2" eb="3">
      <t>シ</t>
    </rPh>
    <rPh sb="3" eb="5">
      <t>ワラ</t>
    </rPh>
    <rPh sb="5" eb="6">
      <t>マチ</t>
    </rPh>
    <rPh sb="6" eb="7">
      <t>サワ</t>
    </rPh>
    <phoneticPr fontId="2"/>
  </si>
  <si>
    <t>0574-28-1137</t>
    <phoneticPr fontId="2"/>
  </si>
  <si>
    <t>高山市久々野町無数河580-1</t>
    <rPh sb="0" eb="3">
      <t>タカヤマシ</t>
    </rPh>
    <rPh sb="3" eb="6">
      <t>クグノ</t>
    </rPh>
    <rPh sb="6" eb="7">
      <t>マチ</t>
    </rPh>
    <rPh sb="7" eb="8">
      <t>ナ</t>
    </rPh>
    <rPh sb="8" eb="9">
      <t>カズ</t>
    </rPh>
    <rPh sb="9" eb="10">
      <t>カワ</t>
    </rPh>
    <phoneticPr fontId="2"/>
  </si>
  <si>
    <t>501-6197</t>
    <phoneticPr fontId="2"/>
  </si>
  <si>
    <t>0584-65-4342</t>
    <phoneticPr fontId="2"/>
  </si>
  <si>
    <t xml:space="preserve">多治見市音羽町1-233
</t>
    <rPh sb="0" eb="4">
      <t>タジミシ</t>
    </rPh>
    <rPh sb="4" eb="6">
      <t>オトワ</t>
    </rPh>
    <rPh sb="6" eb="7">
      <t>マチ</t>
    </rPh>
    <phoneticPr fontId="2"/>
  </si>
  <si>
    <t>No.2</t>
    <phoneticPr fontId="2"/>
  </si>
  <si>
    <t>No.3</t>
    <phoneticPr fontId="2"/>
  </si>
  <si>
    <t>No.4</t>
    <phoneticPr fontId="2"/>
  </si>
  <si>
    <t>No.5</t>
    <phoneticPr fontId="2"/>
  </si>
  <si>
    <t>可児市今渡1680</t>
    <rPh sb="0" eb="3">
      <t>カニシ</t>
    </rPh>
    <rPh sb="3" eb="5">
      <t>イマワタリ</t>
    </rPh>
    <phoneticPr fontId="2"/>
  </si>
  <si>
    <t>可児市今渡112</t>
    <rPh sb="0" eb="3">
      <t>カニシ</t>
    </rPh>
    <rPh sb="3" eb="5">
      <t>イマワタリ</t>
    </rPh>
    <phoneticPr fontId="2"/>
  </si>
  <si>
    <t>可児市広見1086</t>
    <rPh sb="0" eb="3">
      <t>カニシ</t>
    </rPh>
    <rPh sb="3" eb="5">
      <t>ヒロミ</t>
    </rPh>
    <phoneticPr fontId="2"/>
  </si>
  <si>
    <t>509-0214</t>
    <phoneticPr fontId="2"/>
  </si>
  <si>
    <t>509-0207</t>
    <phoneticPr fontId="2"/>
  </si>
  <si>
    <t>可児市広見71-1</t>
    <rPh sb="0" eb="3">
      <t>カニシ</t>
    </rPh>
    <rPh sb="3" eb="5">
      <t>ヒロミ</t>
    </rPh>
    <phoneticPr fontId="2"/>
  </si>
  <si>
    <t>0574-62-1551</t>
    <phoneticPr fontId="2"/>
  </si>
  <si>
    <t>0574-62-1500</t>
    <phoneticPr fontId="2"/>
  </si>
  <si>
    <t>0574-62-1010</t>
    <phoneticPr fontId="2"/>
  </si>
  <si>
    <t>0574-62-1161</t>
    <phoneticPr fontId="2"/>
  </si>
  <si>
    <t>501-1171</t>
    <phoneticPr fontId="2"/>
  </si>
  <si>
    <t>関市洞戸事務所</t>
    <rPh sb="0" eb="2">
      <t>セキシ</t>
    </rPh>
    <rPh sb="2" eb="4">
      <t>ホラド</t>
    </rPh>
    <rPh sb="4" eb="6">
      <t>ジム</t>
    </rPh>
    <rPh sb="6" eb="7">
      <t>ショ</t>
    </rPh>
    <phoneticPr fontId="2"/>
  </si>
  <si>
    <t>関市武芸川事務所</t>
    <rPh sb="0" eb="2">
      <t>セキシ</t>
    </rPh>
    <rPh sb="2" eb="5">
      <t>ムゲガワ</t>
    </rPh>
    <rPh sb="5" eb="7">
      <t>ジム</t>
    </rPh>
    <rPh sb="7" eb="8">
      <t>ショ</t>
    </rPh>
    <phoneticPr fontId="2"/>
  </si>
  <si>
    <t>関市武儀事務所</t>
    <rPh sb="0" eb="2">
      <t>セキシ</t>
    </rPh>
    <rPh sb="2" eb="3">
      <t>ム</t>
    </rPh>
    <rPh sb="3" eb="4">
      <t>ギ</t>
    </rPh>
    <rPh sb="4" eb="6">
      <t>ジム</t>
    </rPh>
    <rPh sb="6" eb="7">
      <t>ショ</t>
    </rPh>
    <phoneticPr fontId="2"/>
  </si>
  <si>
    <t>日吉小学校</t>
    <rPh sb="0" eb="2">
      <t>ヒヨシ</t>
    </rPh>
    <rPh sb="2" eb="5">
      <t>ショウガッコウ</t>
    </rPh>
    <phoneticPr fontId="2"/>
  </si>
  <si>
    <t>瑞浪中学校</t>
    <rPh sb="0" eb="2">
      <t>ミズナミ</t>
    </rPh>
    <rPh sb="2" eb="5">
      <t>チュウガッコウ</t>
    </rPh>
    <phoneticPr fontId="2"/>
  </si>
  <si>
    <t>瑞浪北中学校</t>
    <rPh sb="0" eb="2">
      <t>ミズナミ</t>
    </rPh>
    <rPh sb="2" eb="3">
      <t>キタ</t>
    </rPh>
    <rPh sb="3" eb="6">
      <t>チュウガッコウ</t>
    </rPh>
    <phoneticPr fontId="2"/>
  </si>
  <si>
    <t>503-8601</t>
    <phoneticPr fontId="2"/>
  </si>
  <si>
    <t>不破郡垂井町宮代2957番地11</t>
    <rPh sb="0" eb="3">
      <t>フワグン</t>
    </rPh>
    <rPh sb="3" eb="6">
      <t>タルイチョウ</t>
    </rPh>
    <rPh sb="6" eb="8">
      <t>ミヤシロ</t>
    </rPh>
    <rPh sb="12" eb="14">
      <t>バンチ</t>
    </rPh>
    <phoneticPr fontId="2"/>
  </si>
  <si>
    <t>505-0071</t>
    <phoneticPr fontId="2"/>
  </si>
  <si>
    <t>503-2193</t>
    <phoneticPr fontId="2"/>
  </si>
  <si>
    <t>濃南小・中学校</t>
    <rPh sb="2" eb="3">
      <t>コ</t>
    </rPh>
    <rPh sb="4" eb="7">
      <t>チュウガッコウ</t>
    </rPh>
    <phoneticPr fontId="2"/>
  </si>
  <si>
    <t>武儀小学校</t>
    <rPh sb="0" eb="2">
      <t>ムギ</t>
    </rPh>
    <rPh sb="2" eb="5">
      <t>ショウ</t>
    </rPh>
    <phoneticPr fontId="2"/>
  </si>
  <si>
    <t>川辺町教育委員会</t>
    <rPh sb="0" eb="2">
      <t>カワベ</t>
    </rPh>
    <rPh sb="2" eb="3">
      <t>マチ</t>
    </rPh>
    <rPh sb="3" eb="5">
      <t>キョウイク</t>
    </rPh>
    <rPh sb="5" eb="8">
      <t>イインカイ</t>
    </rPh>
    <phoneticPr fontId="2"/>
  </si>
  <si>
    <t>金山中学校</t>
    <rPh sb="0" eb="2">
      <t>カナヤマ</t>
    </rPh>
    <rPh sb="2" eb="5">
      <t>チュウガッコウ</t>
    </rPh>
    <phoneticPr fontId="2"/>
  </si>
  <si>
    <t>揖斐川町教育委員会
教育振興課</t>
    <rPh sb="0" eb="4">
      <t>イビガワチョウ</t>
    </rPh>
    <rPh sb="4" eb="6">
      <t>キョウイク</t>
    </rPh>
    <rPh sb="6" eb="9">
      <t>イインカイ</t>
    </rPh>
    <rPh sb="10" eb="12">
      <t>キョウイク</t>
    </rPh>
    <rPh sb="12" eb="15">
      <t>シンコウカ</t>
    </rPh>
    <phoneticPr fontId="2"/>
  </si>
  <si>
    <t>揖斐郡揖斐川町三輪133</t>
    <rPh sb="0" eb="3">
      <t>イビグン</t>
    </rPh>
    <rPh sb="3" eb="6">
      <t>イビガワ</t>
    </rPh>
    <rPh sb="6" eb="7">
      <t>マチ</t>
    </rPh>
    <rPh sb="7" eb="9">
      <t>ミワ</t>
    </rPh>
    <phoneticPr fontId="2"/>
  </si>
  <si>
    <t>0585-22-2111</t>
    <phoneticPr fontId="2"/>
  </si>
  <si>
    <t>501-0619</t>
    <phoneticPr fontId="2"/>
  </si>
  <si>
    <t>大野町教育委員会
学校教育課</t>
    <rPh sb="0" eb="3">
      <t>オオノチョウ</t>
    </rPh>
    <rPh sb="3" eb="5">
      <t>キョウイク</t>
    </rPh>
    <rPh sb="5" eb="8">
      <t>イインカイ</t>
    </rPh>
    <rPh sb="9" eb="11">
      <t>ガッコウ</t>
    </rPh>
    <rPh sb="11" eb="14">
      <t>キョウイクカ</t>
    </rPh>
    <phoneticPr fontId="2"/>
  </si>
  <si>
    <t>501-0513</t>
    <phoneticPr fontId="2"/>
  </si>
  <si>
    <t>揖斐郡大野町大野80</t>
    <rPh sb="0" eb="3">
      <t>イビグン</t>
    </rPh>
    <rPh sb="3" eb="6">
      <t>オオノチョウ</t>
    </rPh>
    <rPh sb="6" eb="8">
      <t>オオノ</t>
    </rPh>
    <phoneticPr fontId="2"/>
  </si>
  <si>
    <t>0585-34-1111</t>
    <phoneticPr fontId="2"/>
  </si>
  <si>
    <t>池田町教育委員会
学校教育課</t>
    <rPh sb="0" eb="3">
      <t>イケダチョウ</t>
    </rPh>
    <rPh sb="3" eb="5">
      <t>キョウイク</t>
    </rPh>
    <rPh sb="5" eb="7">
      <t>イイン</t>
    </rPh>
    <rPh sb="7" eb="8">
      <t>カイ</t>
    </rPh>
    <rPh sb="9" eb="11">
      <t>ガッコウ</t>
    </rPh>
    <rPh sb="11" eb="14">
      <t>キョウイクカ</t>
    </rPh>
    <phoneticPr fontId="2"/>
  </si>
  <si>
    <t>503-2425</t>
    <phoneticPr fontId="2"/>
  </si>
  <si>
    <t>揖斐郡池田町六之井1468-1</t>
    <rPh sb="0" eb="3">
      <t>イビグン</t>
    </rPh>
    <rPh sb="3" eb="5">
      <t>イケダ</t>
    </rPh>
    <rPh sb="5" eb="6">
      <t>マチ</t>
    </rPh>
    <rPh sb="6" eb="7">
      <t>ロク</t>
    </rPh>
    <rPh sb="7" eb="8">
      <t>ノ</t>
    </rPh>
    <rPh sb="8" eb="9">
      <t>イ</t>
    </rPh>
    <phoneticPr fontId="2"/>
  </si>
  <si>
    <t>0585-45-3111</t>
    <phoneticPr fontId="2"/>
  </si>
  <si>
    <t>関ケ原小学校</t>
  </si>
  <si>
    <t>関ケ原中学校</t>
    <rPh sb="0" eb="3">
      <t>セキガハラ</t>
    </rPh>
    <rPh sb="3" eb="4">
      <t>チュウ</t>
    </rPh>
    <rPh sb="4" eb="6">
      <t>ガッコウ</t>
    </rPh>
    <phoneticPr fontId="2"/>
  </si>
  <si>
    <t>503-1592</t>
    <phoneticPr fontId="2"/>
  </si>
  <si>
    <t>明宝中学校</t>
    <rPh sb="0" eb="2">
      <t>メイホウ</t>
    </rPh>
    <rPh sb="2" eb="5">
      <t>チュウガッコウ</t>
    </rPh>
    <phoneticPr fontId="2"/>
  </si>
  <si>
    <t>合　計</t>
    <rPh sb="0" eb="1">
      <t>ア</t>
    </rPh>
    <rPh sb="2" eb="3">
      <t>ケイ</t>
    </rPh>
    <phoneticPr fontId="2"/>
  </si>
  <si>
    <t>0584-22-1154</t>
    <phoneticPr fontId="2"/>
  </si>
  <si>
    <t>501-6292</t>
    <phoneticPr fontId="2"/>
  </si>
  <si>
    <t>058-393-4674</t>
    <phoneticPr fontId="2"/>
  </si>
  <si>
    <t>白川小学校</t>
    <rPh sb="0" eb="2">
      <t>シラカワ</t>
    </rPh>
    <rPh sb="2" eb="5">
      <t>ショウ</t>
    </rPh>
    <phoneticPr fontId="2"/>
  </si>
  <si>
    <t>根尾学園</t>
    <rPh sb="0" eb="2">
      <t>ネオ</t>
    </rPh>
    <rPh sb="2" eb="4">
      <t>ガクエン</t>
    </rPh>
    <phoneticPr fontId="2"/>
  </si>
  <si>
    <t>大垣市丸の内2-29　市役所6F</t>
    <rPh sb="0" eb="2">
      <t>オオガキ</t>
    </rPh>
    <rPh sb="2" eb="3">
      <t>シ</t>
    </rPh>
    <rPh sb="3" eb="4">
      <t>マル</t>
    </rPh>
    <rPh sb="5" eb="6">
      <t>ウチ</t>
    </rPh>
    <rPh sb="11" eb="14">
      <t>シヤクショ</t>
    </rPh>
    <phoneticPr fontId="2"/>
  </si>
  <si>
    <t>草潤中学校</t>
    <rPh sb="0" eb="1">
      <t>クサ</t>
    </rPh>
    <rPh sb="1" eb="2">
      <t>ウルオ</t>
    </rPh>
    <rPh sb="2" eb="5">
      <t>チュウガッコウ</t>
    </rPh>
    <phoneticPr fontId="2"/>
  </si>
  <si>
    <t>500-8847</t>
    <phoneticPr fontId="2"/>
  </si>
  <si>
    <t>岐阜市金宝町4-1</t>
    <rPh sb="0" eb="3">
      <t>ギフシ</t>
    </rPh>
    <rPh sb="3" eb="6">
      <t>キンポウチョウ</t>
    </rPh>
    <phoneticPr fontId="2"/>
  </si>
  <si>
    <t>058-263-3801</t>
    <phoneticPr fontId="2"/>
  </si>
  <si>
    <t>羽島市教育委員会
学校教育課</t>
    <rPh sb="0" eb="3">
      <t>ハシマシ</t>
    </rPh>
    <rPh sb="3" eb="5">
      <t>キョウイク</t>
    </rPh>
    <rPh sb="5" eb="7">
      <t>イイン</t>
    </rPh>
    <rPh sb="7" eb="8">
      <t>カイ</t>
    </rPh>
    <rPh sb="9" eb="11">
      <t>ガッコウ</t>
    </rPh>
    <rPh sb="11" eb="13">
      <t>キョウイク</t>
    </rPh>
    <rPh sb="13" eb="14">
      <t>カ</t>
    </rPh>
    <phoneticPr fontId="2"/>
  </si>
  <si>
    <t>羽島市竹鼻町55</t>
    <rPh sb="0" eb="3">
      <t>ハシマシ</t>
    </rPh>
    <rPh sb="3" eb="6">
      <t>タケハナチョウ</t>
    </rPh>
    <phoneticPr fontId="2"/>
  </si>
  <si>
    <t>505-8606</t>
    <phoneticPr fontId="2"/>
  </si>
  <si>
    <t>美濃加茂市</t>
    <rPh sb="0" eb="5">
      <t>ミノカモシ</t>
    </rPh>
    <phoneticPr fontId="2"/>
  </si>
  <si>
    <t>西中学校</t>
    <rPh sb="0" eb="1">
      <t>ニシ</t>
    </rPh>
    <rPh sb="1" eb="4">
      <t>チュウ</t>
    </rPh>
    <phoneticPr fontId="2"/>
  </si>
  <si>
    <t>505-0046</t>
    <phoneticPr fontId="2"/>
  </si>
  <si>
    <t>美濃加茂市西町1-30</t>
    <rPh sb="0" eb="5">
      <t>ミノカモシ</t>
    </rPh>
    <rPh sb="5" eb="7">
      <t>ニシマチ</t>
    </rPh>
    <phoneticPr fontId="2"/>
  </si>
  <si>
    <t>0574-25-2263</t>
    <phoneticPr fontId="2"/>
  </si>
  <si>
    <t>西中学校</t>
    <rPh sb="0" eb="1">
      <t>ニシ</t>
    </rPh>
    <rPh sb="1" eb="4">
      <t>チュウガッコウ</t>
    </rPh>
    <phoneticPr fontId="2"/>
  </si>
  <si>
    <t>東中学校</t>
    <rPh sb="0" eb="1">
      <t>ヒガシ</t>
    </rPh>
    <rPh sb="1" eb="4">
      <t>チュウ</t>
    </rPh>
    <phoneticPr fontId="2"/>
  </si>
  <si>
    <t>505-0027</t>
    <phoneticPr fontId="2"/>
  </si>
  <si>
    <t>美濃加茂市本郷町8-8-52</t>
    <rPh sb="0" eb="5">
      <t>ミノカモシ</t>
    </rPh>
    <rPh sb="5" eb="7">
      <t>ホンゴウ</t>
    </rPh>
    <rPh sb="7" eb="8">
      <t>マチ</t>
    </rPh>
    <phoneticPr fontId="2"/>
  </si>
  <si>
    <t>0574-25-3885</t>
    <phoneticPr fontId="2"/>
  </si>
  <si>
    <t>東中学校</t>
    <rPh sb="0" eb="1">
      <t>ヒガシ</t>
    </rPh>
    <rPh sb="1" eb="2">
      <t>ナカ</t>
    </rPh>
    <phoneticPr fontId="2"/>
  </si>
  <si>
    <t>No.３</t>
    <phoneticPr fontId="2"/>
  </si>
  <si>
    <t>「岐阜県ＰＴＡ新聞」発送先及び部数連絡表</t>
  </si>
  <si>
    <t>連合会名</t>
  </si>
  <si>
    <t>各務原市ＰＴＡ連合会</t>
  </si>
  <si>
    <r>
      <rPr>
        <b/>
        <sz val="10.5"/>
        <rFont val="DejaVu Sans"/>
        <family val="2"/>
      </rPr>
      <t>･</t>
    </r>
    <r>
      <rPr>
        <b/>
        <u/>
        <sz val="10.5"/>
        <rFont val="ＭＳ 明朝"/>
        <family val="1"/>
        <charset val="128"/>
      </rPr>
      <t>E</t>
    </r>
    <r>
      <rPr>
        <b/>
        <u/>
        <sz val="10.5"/>
        <rFont val="DejaVu Sans"/>
        <family val="2"/>
      </rPr>
      <t>ﾒｰﾙ送信</t>
    </r>
    <r>
      <rPr>
        <sz val="10.5"/>
        <rFont val="DejaVu Sans"/>
        <family val="2"/>
      </rPr>
      <t>･･会員数欄に（世帯数</t>
    </r>
    <r>
      <rPr>
        <sz val="10.5"/>
        <rFont val="ＭＳ 明朝"/>
        <family val="1"/>
        <charset val="128"/>
      </rPr>
      <t>+</t>
    </r>
    <r>
      <rPr>
        <sz val="10.5"/>
        <rFont val="DejaVu Sans"/>
        <family val="2"/>
      </rPr>
      <t xml:space="preserve">職員数）のみご入力願います。印刷部数は予備を含めて切上げ、自動計算されます。
</t>
    </r>
    <r>
      <rPr>
        <b/>
        <sz val="10.5"/>
        <rFont val="DejaVu Sans"/>
        <family val="2"/>
      </rPr>
      <t>･</t>
    </r>
    <r>
      <rPr>
        <b/>
        <u/>
        <sz val="10.5"/>
        <rFont val="ＭＳ 明朝"/>
        <family val="1"/>
        <charset val="128"/>
      </rPr>
      <t xml:space="preserve">FAX </t>
    </r>
    <r>
      <rPr>
        <b/>
        <u/>
        <sz val="10.5"/>
        <rFont val="DejaVu Sans"/>
        <family val="2"/>
      </rPr>
      <t>送信</t>
    </r>
    <r>
      <rPr>
        <sz val="10.5"/>
        <rFont val="DejaVu Sans"/>
        <family val="2"/>
      </rPr>
      <t>･･ﾊﾟｿｺﾝ入力の場合は上記と同じです。手書きの場合は会員数欄のみご記入下さい。</t>
    </r>
  </si>
  <si>
    <r>
      <rPr>
        <sz val="14"/>
        <rFont val="ＭＳ 明朝"/>
        <family val="1"/>
        <charset val="128"/>
      </rPr>
      <t>No.</t>
    </r>
    <r>
      <rPr>
        <sz val="14"/>
        <rFont val="DejaVu Sans"/>
        <family val="2"/>
      </rPr>
      <t>１</t>
    </r>
  </si>
  <si>
    <t>No.</t>
  </si>
  <si>
    <t>郡・市名</t>
  </si>
  <si>
    <t>発送先</t>
  </si>
  <si>
    <t>郵便番号</t>
  </si>
  <si>
    <t>住　所</t>
  </si>
  <si>
    <t>電話番号</t>
  </si>
  <si>
    <t>各務原市</t>
  </si>
  <si>
    <t>那加中学校</t>
  </si>
  <si>
    <t>504-0022</t>
  </si>
  <si>
    <r>
      <rPr>
        <sz val="10"/>
        <rFont val="DejaVu Sans"/>
        <family val="2"/>
      </rPr>
      <t>各務原市那加東亜町</t>
    </r>
    <r>
      <rPr>
        <sz val="10"/>
        <rFont val="ＭＳ 明朝"/>
        <family val="1"/>
        <charset val="128"/>
      </rPr>
      <t>48</t>
    </r>
  </si>
  <si>
    <t>058-389-2281</t>
  </si>
  <si>
    <t>単Ｐ名</t>
  </si>
  <si>
    <t>会員数</t>
  </si>
  <si>
    <t>印刷部数</t>
  </si>
  <si>
    <t>那加第一小学校</t>
  </si>
  <si>
    <t>那加第三小学校</t>
  </si>
  <si>
    <t>桜丘中学校</t>
  </si>
  <si>
    <t>504-0838</t>
  </si>
  <si>
    <r>
      <rPr>
        <sz val="10"/>
        <rFont val="DejaVu Sans"/>
        <family val="2"/>
      </rPr>
      <t>各務原市那加不動丘</t>
    </r>
    <r>
      <rPr>
        <sz val="10"/>
        <rFont val="ＭＳ 明朝"/>
        <family val="1"/>
        <charset val="128"/>
      </rPr>
      <t>1-77</t>
    </r>
  </si>
  <si>
    <t>058-389-2131</t>
  </si>
  <si>
    <t>那加第二小学校</t>
  </si>
  <si>
    <t>尾崎小学校</t>
  </si>
  <si>
    <t>稲羽中学校</t>
  </si>
  <si>
    <t>504-0927</t>
  </si>
  <si>
    <r>
      <rPr>
        <sz val="11"/>
        <rFont val="DejaVu Sans"/>
        <family val="2"/>
      </rPr>
      <t>各務原市上戸町</t>
    </r>
    <r>
      <rPr>
        <sz val="11"/>
        <rFont val="ＭＳ 明朝"/>
        <family val="1"/>
        <charset val="128"/>
      </rPr>
      <t>5-40</t>
    </r>
  </si>
  <si>
    <t>058-383-3356</t>
  </si>
  <si>
    <t>稲羽西小学校</t>
  </si>
  <si>
    <t>稲羽東小学校</t>
  </si>
  <si>
    <t>鵜沼中学校</t>
  </si>
  <si>
    <t>509-0136</t>
  </si>
  <si>
    <r>
      <rPr>
        <sz val="11"/>
        <rFont val="DejaVu Sans"/>
        <family val="2"/>
      </rPr>
      <t>各務原市松が丘</t>
    </r>
    <r>
      <rPr>
        <sz val="11"/>
        <rFont val="ＭＳ 明朝"/>
        <family val="1"/>
        <charset val="128"/>
      </rPr>
      <t>2-100</t>
    </r>
  </si>
  <si>
    <t>058-384-0323</t>
  </si>
  <si>
    <t>鵜沼第一小学校</t>
  </si>
  <si>
    <t>八木山小学校</t>
  </si>
  <si>
    <t>各務小学校</t>
  </si>
  <si>
    <t>合　計</t>
  </si>
  <si>
    <t>No.2</t>
  </si>
  <si>
    <r>
      <rPr>
        <sz val="10"/>
        <rFont val="DejaVu Sans"/>
        <family val="2"/>
      </rPr>
      <t>各務原市緑苑北</t>
    </r>
    <r>
      <rPr>
        <sz val="10"/>
        <rFont val="ＭＳ 明朝"/>
        <family val="1"/>
        <charset val="128"/>
      </rPr>
      <t>1-4</t>
    </r>
  </si>
  <si>
    <t>058-384-6725</t>
  </si>
  <si>
    <t>504-0843</t>
  </si>
  <si>
    <r>
      <rPr>
        <sz val="10"/>
        <rFont val="DejaVu Sans"/>
        <family val="2"/>
      </rPr>
      <t>各務原市蘇原青雲町</t>
    </r>
    <r>
      <rPr>
        <sz val="10"/>
        <rFont val="ＭＳ 明朝"/>
        <family val="1"/>
        <charset val="128"/>
      </rPr>
      <t>1-10</t>
    </r>
  </si>
  <si>
    <t>058-389-2283</t>
  </si>
  <si>
    <t>509-0106</t>
  </si>
  <si>
    <r>
      <rPr>
        <sz val="11"/>
        <rFont val="DejaVu Sans"/>
        <family val="2"/>
      </rPr>
      <t>各務原市各務西町</t>
    </r>
    <r>
      <rPr>
        <sz val="11"/>
        <rFont val="ＭＳ 明朝"/>
        <family val="1"/>
        <charset val="128"/>
      </rPr>
      <t>4-358-1</t>
    </r>
  </si>
  <si>
    <t>058-389-3881</t>
  </si>
  <si>
    <t>501-6025</t>
  </si>
  <si>
    <r>
      <rPr>
        <sz val="11"/>
        <rFont val="DejaVu Sans"/>
        <family val="2"/>
      </rPr>
      <t>各務原市川島河田町</t>
    </r>
    <r>
      <rPr>
        <sz val="11"/>
        <rFont val="ＭＳ 明朝"/>
        <family val="1"/>
        <charset val="128"/>
      </rPr>
      <t>1028-1</t>
    </r>
  </si>
  <si>
    <t>058-689-2700</t>
  </si>
  <si>
    <t>北学園</t>
    <rPh sb="0" eb="3">
      <t>キタガクエン</t>
    </rPh>
    <phoneticPr fontId="2"/>
  </si>
  <si>
    <t>南学園</t>
    <rPh sb="0" eb="1">
      <t>ミナミ</t>
    </rPh>
    <rPh sb="1" eb="3">
      <t>ガクエン</t>
    </rPh>
    <phoneticPr fontId="2"/>
  </si>
  <si>
    <t>503-0695</t>
    <phoneticPr fontId="2"/>
  </si>
  <si>
    <t>0584-27-0182</t>
    <phoneticPr fontId="2"/>
  </si>
  <si>
    <t>南小学校</t>
  </si>
  <si>
    <t>東小学校</t>
  </si>
  <si>
    <t>苗木小学校</t>
  </si>
  <si>
    <t>坂本小学校</t>
  </si>
  <si>
    <t>落合小学校</t>
  </si>
  <si>
    <t>阿木小学校</t>
  </si>
  <si>
    <t>神坂小学校･中学校</t>
  </si>
  <si>
    <t>山口小学校</t>
  </si>
  <si>
    <t>坂下小学校</t>
  </si>
  <si>
    <t>川上小学校</t>
  </si>
  <si>
    <t>加子母小学校・中学校</t>
  </si>
  <si>
    <t>付知北小学校</t>
  </si>
  <si>
    <t>付知南小学校</t>
  </si>
  <si>
    <t>福岡小学校</t>
  </si>
  <si>
    <t>蛭川小学校</t>
  </si>
  <si>
    <t>第一中学校</t>
  </si>
  <si>
    <t>第二中学校</t>
  </si>
  <si>
    <t>苗木中学校</t>
  </si>
  <si>
    <t>坂本中学校</t>
  </si>
  <si>
    <t>落合中学校</t>
  </si>
  <si>
    <t>阿木中学校</t>
  </si>
  <si>
    <t>坂下中学校</t>
  </si>
  <si>
    <t>付知中学校</t>
  </si>
  <si>
    <t>福岡中学校</t>
  </si>
  <si>
    <t>蛭川中学校</t>
  </si>
  <si>
    <r>
      <rPr>
        <sz val="11"/>
        <rFont val="ＭＳ ゴシック"/>
        <family val="3"/>
        <charset val="128"/>
      </rPr>
      <t>西小</t>
    </r>
    <r>
      <rPr>
        <sz val="11"/>
        <rFont val="DejaVu Sans"/>
        <family val="2"/>
      </rPr>
      <t>学校</t>
    </r>
    <rPh sb="2" eb="4">
      <t>ガッコウ</t>
    </rPh>
    <phoneticPr fontId="2"/>
  </si>
  <si>
    <t>荘川小・中学校</t>
    <rPh sb="0" eb="2">
      <t>ショウカワ</t>
    </rPh>
    <rPh sb="2" eb="3">
      <t>ショウ</t>
    </rPh>
    <rPh sb="4" eb="5">
      <t>チュウ</t>
    </rPh>
    <rPh sb="5" eb="7">
      <t>ガッコウ</t>
    </rPh>
    <phoneticPr fontId="2"/>
  </si>
  <si>
    <t>北稜中学校</t>
    <rPh sb="0" eb="2">
      <t>ホクリョウ</t>
    </rPh>
    <rPh sb="2" eb="5">
      <t>チュウ</t>
    </rPh>
    <phoneticPr fontId="2"/>
  </si>
  <si>
    <t>小坂小学校</t>
    <rPh sb="0" eb="2">
      <t>オサカ</t>
    </rPh>
    <rPh sb="2" eb="5">
      <t>ショウガッコウ</t>
    </rPh>
    <phoneticPr fontId="2"/>
  </si>
  <si>
    <t>下呂小学校</t>
    <rPh sb="0" eb="2">
      <t>ゲロ</t>
    </rPh>
    <rPh sb="2" eb="5">
      <t>ショウガッコウ</t>
    </rPh>
    <phoneticPr fontId="2"/>
  </si>
  <si>
    <t>竹原小学校</t>
    <rPh sb="0" eb="2">
      <t>タケハラ</t>
    </rPh>
    <rPh sb="2" eb="5">
      <t>ショウガッコウ</t>
    </rPh>
    <phoneticPr fontId="2"/>
  </si>
  <si>
    <t>金山小学校</t>
    <rPh sb="0" eb="2">
      <t>カナヤマ</t>
    </rPh>
    <rPh sb="2" eb="5">
      <t>ショウガッコウ</t>
    </rPh>
    <phoneticPr fontId="2"/>
  </si>
  <si>
    <t>馬瀬小学校</t>
    <rPh sb="0" eb="2">
      <t>マゼ</t>
    </rPh>
    <rPh sb="2" eb="5">
      <t>ショウガッコウ</t>
    </rPh>
    <phoneticPr fontId="2"/>
  </si>
  <si>
    <t>萩原南中学校</t>
    <rPh sb="0" eb="2">
      <t>ハギワラ</t>
    </rPh>
    <rPh sb="2" eb="3">
      <t>ミナミ</t>
    </rPh>
    <rPh sb="3" eb="6">
      <t>チュウガッコウ</t>
    </rPh>
    <phoneticPr fontId="2"/>
  </si>
  <si>
    <t>萩原北中学校</t>
    <rPh sb="0" eb="2">
      <t>ハギワラ</t>
    </rPh>
    <rPh sb="2" eb="3">
      <t>キタ</t>
    </rPh>
    <rPh sb="3" eb="6">
      <t>チュウガッコウ</t>
    </rPh>
    <phoneticPr fontId="2"/>
  </si>
  <si>
    <t>小坂中学校</t>
    <rPh sb="0" eb="2">
      <t>オサカ</t>
    </rPh>
    <rPh sb="2" eb="5">
      <t>チュウガッコウ</t>
    </rPh>
    <phoneticPr fontId="2"/>
  </si>
  <si>
    <t>下呂中学校</t>
    <rPh sb="0" eb="2">
      <t>ゲロ</t>
    </rPh>
    <rPh sb="2" eb="5">
      <t>チュウガッコウ</t>
    </rPh>
    <phoneticPr fontId="2"/>
  </si>
  <si>
    <t>竹原中学校</t>
    <rPh sb="0" eb="2">
      <t>タケハラ</t>
    </rPh>
    <rPh sb="2" eb="5">
      <t>チュウガッコウ</t>
    </rPh>
    <phoneticPr fontId="2"/>
  </si>
  <si>
    <t>下呂市萩原町萩原1166-8</t>
    <rPh sb="0" eb="2">
      <t>ゲロ</t>
    </rPh>
    <rPh sb="2" eb="3">
      <t>シ</t>
    </rPh>
    <rPh sb="3" eb="6">
      <t>ハギハラチョウ</t>
    </rPh>
    <rPh sb="6" eb="8">
      <t>ハギハラ</t>
    </rPh>
    <phoneticPr fontId="2"/>
  </si>
  <si>
    <t>飛驒市教育委員会　
学校教育課</t>
    <rPh sb="0" eb="1">
      <t>ト</t>
    </rPh>
    <rPh sb="1" eb="2">
      <t>ダ</t>
    </rPh>
    <rPh sb="2" eb="3">
      <t>シ</t>
    </rPh>
    <rPh sb="3" eb="5">
      <t>キョウイク</t>
    </rPh>
    <rPh sb="5" eb="7">
      <t>イイン</t>
    </rPh>
    <rPh sb="7" eb="8">
      <t>カイ</t>
    </rPh>
    <rPh sb="10" eb="12">
      <t>ガッコウ</t>
    </rPh>
    <rPh sb="12" eb="14">
      <t>キョウイク</t>
    </rPh>
    <rPh sb="14" eb="15">
      <t>カ</t>
    </rPh>
    <phoneticPr fontId="2"/>
  </si>
  <si>
    <r>
      <t>【報告用紙６】　　　　　　　　　　　　令和</t>
    </r>
    <r>
      <rPr>
        <sz val="14"/>
        <rFont val="ＭＳ 明朝"/>
        <family val="1"/>
        <charset val="128"/>
      </rPr>
      <t>７年度</t>
    </r>
    <rPh sb="1" eb="3">
      <t>ホウコク</t>
    </rPh>
    <rPh sb="3" eb="5">
      <t>ヨウシ</t>
    </rPh>
    <rPh sb="19" eb="20">
      <t>レイ</t>
    </rPh>
    <rPh sb="20" eb="21">
      <t>ワ</t>
    </rPh>
    <rPh sb="22" eb="24">
      <t>ネンド</t>
    </rPh>
    <phoneticPr fontId="2"/>
  </si>
  <si>
    <r>
      <t>【報告用紙６】　　　　　　　　　　　　令和</t>
    </r>
    <r>
      <rPr>
        <sz val="14"/>
        <rFont val="ＭＳ ゴシック"/>
        <family val="3"/>
        <charset val="128"/>
      </rPr>
      <t>７年度</t>
    </r>
  </si>
  <si>
    <r>
      <t>【報告用紙６】　　　　　　　　　　　　令和</t>
    </r>
    <r>
      <rPr>
        <sz val="14"/>
        <rFont val="ＭＳ ゴシック"/>
        <family val="3"/>
        <charset val="128"/>
      </rPr>
      <t>７年度</t>
    </r>
    <phoneticPr fontId="2"/>
  </si>
  <si>
    <r>
      <t>【報告用紙６】　　　　　　　　　　　　令和</t>
    </r>
    <r>
      <rPr>
        <sz val="14"/>
        <rFont val="ＭＳ ゴシック"/>
        <family val="3"/>
        <charset val="128"/>
      </rPr>
      <t>７年度</t>
    </r>
    <phoneticPr fontId="2"/>
  </si>
  <si>
    <t>本巣市連合ＰＴＡ</t>
    <rPh sb="0" eb="5">
      <t>モトスシレンゴウ</t>
    </rPh>
    <phoneticPr fontId="2"/>
  </si>
  <si>
    <t>上石津学園</t>
    <rPh sb="0" eb="1">
      <t>ウエ</t>
    </rPh>
    <rPh sb="1" eb="2">
      <t>イシ</t>
    </rPh>
    <rPh sb="2" eb="3">
      <t>ツ</t>
    </rPh>
    <rPh sb="3" eb="5">
      <t>ガクエン</t>
    </rPh>
    <phoneticPr fontId="2"/>
  </si>
  <si>
    <t>海津小学校</t>
    <rPh sb="0" eb="2">
      <t>カイヅ</t>
    </rPh>
    <rPh sb="2" eb="3">
      <t>ショウ</t>
    </rPh>
    <rPh sb="3" eb="5">
      <t>ガッコウ</t>
    </rPh>
    <phoneticPr fontId="2"/>
  </si>
  <si>
    <t>海津市教育委員会
総合教育センター</t>
    <rPh sb="0" eb="2">
      <t>カイヅ</t>
    </rPh>
    <rPh sb="2" eb="3">
      <t>シ</t>
    </rPh>
    <rPh sb="3" eb="5">
      <t>キョウイク</t>
    </rPh>
    <rPh sb="5" eb="8">
      <t>イインカイ</t>
    </rPh>
    <rPh sb="9" eb="11">
      <t>ソウゴウ</t>
    </rPh>
    <rPh sb="11" eb="13">
      <t>キョウイク</t>
    </rPh>
    <phoneticPr fontId="2"/>
  </si>
  <si>
    <t>桜ヶ丘小学校</t>
    <rPh sb="0" eb="6">
      <t>サクラガオカショウガッコウ</t>
    </rPh>
    <phoneticPr fontId="2"/>
  </si>
  <si>
    <t>南ヶ丘小学校</t>
    <rPh sb="0" eb="6">
      <t>ミナミガオカショウガッコウ</t>
    </rPh>
    <phoneticPr fontId="2"/>
  </si>
  <si>
    <t>田原小学校</t>
    <rPh sb="0" eb="5">
      <t>タハラショウガッコウ</t>
    </rPh>
    <phoneticPr fontId="2"/>
  </si>
  <si>
    <t>下有知小学校</t>
    <rPh sb="0" eb="6">
      <t>シモウチショウガッコウ</t>
    </rPh>
    <phoneticPr fontId="2"/>
  </si>
  <si>
    <t>富野小学校</t>
    <rPh sb="0" eb="5">
      <t>トミノショウガッコウ</t>
    </rPh>
    <phoneticPr fontId="2"/>
  </si>
  <si>
    <t>金竜小学校</t>
    <rPh sb="0" eb="5">
      <t>キンリュウショウガッコウ</t>
    </rPh>
    <phoneticPr fontId="2"/>
  </si>
  <si>
    <t>桜ヶ丘中学校</t>
    <rPh sb="0" eb="4">
      <t>サクラガオカチュウ</t>
    </rPh>
    <rPh sb="4" eb="6">
      <t>ガッコウ</t>
    </rPh>
    <phoneticPr fontId="2"/>
  </si>
  <si>
    <t>下有知中学校</t>
    <rPh sb="0" eb="6">
      <t>シモウチチュウガッコウ</t>
    </rPh>
    <phoneticPr fontId="2"/>
  </si>
  <si>
    <t>富野中学校</t>
    <rPh sb="0" eb="2">
      <t>トミノ</t>
    </rPh>
    <rPh sb="2" eb="5">
      <t>チュウガッコウ</t>
    </rPh>
    <phoneticPr fontId="2"/>
  </si>
  <si>
    <t>小金田中学校</t>
    <rPh sb="0" eb="3">
      <t>コカネダ</t>
    </rPh>
    <rPh sb="3" eb="6">
      <t>チュウガッコウ</t>
    </rPh>
    <phoneticPr fontId="2"/>
  </si>
  <si>
    <t>博愛小学校</t>
    <rPh sb="0" eb="5">
      <t>ハクアイショウガッコウ</t>
    </rPh>
    <phoneticPr fontId="2"/>
  </si>
  <si>
    <t>武芸小学校</t>
    <rPh sb="0" eb="2">
      <t>ブゲイ</t>
    </rPh>
    <rPh sb="2" eb="5">
      <t>ショウガッコウ</t>
    </rPh>
    <phoneticPr fontId="2"/>
  </si>
  <si>
    <t>大和小学校</t>
    <rPh sb="0" eb="2">
      <t>ヤマト</t>
    </rPh>
    <rPh sb="2" eb="5">
      <t>ショウ</t>
    </rPh>
    <phoneticPr fontId="2"/>
  </si>
  <si>
    <t>美濃加茂市教育委員会
（学校教育課）</t>
    <rPh sb="0" eb="5">
      <t>ミノカモシ</t>
    </rPh>
    <rPh sb="5" eb="7">
      <t>キョウイク</t>
    </rPh>
    <rPh sb="7" eb="9">
      <t>イイン</t>
    </rPh>
    <rPh sb="9" eb="10">
      <t>カイ</t>
    </rPh>
    <rPh sb="12" eb="14">
      <t>ガッコウ</t>
    </rPh>
    <rPh sb="14" eb="16">
      <t>キョウイク</t>
    </rPh>
    <rPh sb="16" eb="17">
      <t>カ</t>
    </rPh>
    <phoneticPr fontId="2"/>
  </si>
  <si>
    <t>美濃加茂市太田町3425番地1</t>
    <rPh sb="0" eb="5">
      <t>ミノカモシ</t>
    </rPh>
    <rPh sb="5" eb="8">
      <t>オオダマチ</t>
    </rPh>
    <rPh sb="12" eb="14">
      <t>バンチ</t>
    </rPh>
    <phoneticPr fontId="2"/>
  </si>
  <si>
    <t>精華小学校</t>
    <rPh sb="0" eb="2">
      <t>セイカ</t>
    </rPh>
    <rPh sb="2" eb="5">
      <t>ショウガッコウ</t>
    </rPh>
    <phoneticPr fontId="3"/>
  </si>
  <si>
    <t>共栄小学校</t>
    <rPh sb="0" eb="2">
      <t>キョウエイ</t>
    </rPh>
    <rPh sb="2" eb="5">
      <t>ショウ</t>
    </rPh>
    <phoneticPr fontId="3"/>
  </si>
  <si>
    <t>小泉小学校</t>
    <rPh sb="0" eb="2">
      <t>コイズミ</t>
    </rPh>
    <rPh sb="2" eb="5">
      <t>ショウ</t>
    </rPh>
    <phoneticPr fontId="3"/>
  </si>
  <si>
    <t>池田小学校</t>
    <rPh sb="0" eb="2">
      <t>イケダ</t>
    </rPh>
    <rPh sb="2" eb="5">
      <t>ショウ</t>
    </rPh>
    <phoneticPr fontId="3"/>
  </si>
  <si>
    <t>市之倉小学校</t>
    <rPh sb="0" eb="1">
      <t>イチ</t>
    </rPh>
    <rPh sb="1" eb="2">
      <t>ノ</t>
    </rPh>
    <rPh sb="2" eb="3">
      <t>クラ</t>
    </rPh>
    <rPh sb="3" eb="6">
      <t>ショウ</t>
    </rPh>
    <phoneticPr fontId="3"/>
  </si>
  <si>
    <t>滝呂小学校</t>
    <rPh sb="0" eb="1">
      <t>タキ</t>
    </rPh>
    <rPh sb="1" eb="2">
      <t>ロ</t>
    </rPh>
    <rPh sb="2" eb="5">
      <t>ショウ</t>
    </rPh>
    <phoneticPr fontId="3"/>
  </si>
  <si>
    <t>南姫小学校</t>
    <rPh sb="0" eb="1">
      <t>ミナミ</t>
    </rPh>
    <rPh sb="1" eb="2">
      <t>ヒメ</t>
    </rPh>
    <rPh sb="2" eb="5">
      <t>ショウ</t>
    </rPh>
    <phoneticPr fontId="3"/>
  </si>
  <si>
    <t>根本小学校</t>
    <rPh sb="0" eb="2">
      <t>ネモト</t>
    </rPh>
    <rPh sb="2" eb="5">
      <t>ショウ</t>
    </rPh>
    <phoneticPr fontId="3"/>
  </si>
  <si>
    <t>北栄小学校</t>
    <rPh sb="0" eb="1">
      <t>キタ</t>
    </rPh>
    <rPh sb="1" eb="2">
      <t>エイ</t>
    </rPh>
    <rPh sb="2" eb="5">
      <t>ショウ</t>
    </rPh>
    <phoneticPr fontId="3"/>
  </si>
  <si>
    <t>脇之島小学校</t>
    <rPh sb="0" eb="1">
      <t>ワキ</t>
    </rPh>
    <rPh sb="1" eb="2">
      <t>ノ</t>
    </rPh>
    <rPh sb="2" eb="3">
      <t>シマ</t>
    </rPh>
    <rPh sb="3" eb="6">
      <t>ショウ</t>
    </rPh>
    <phoneticPr fontId="3"/>
  </si>
  <si>
    <t>笠原小学校</t>
    <rPh sb="0" eb="2">
      <t>カサハラ</t>
    </rPh>
    <rPh sb="2" eb="5">
      <t>ショウ</t>
    </rPh>
    <phoneticPr fontId="3"/>
  </si>
  <si>
    <t>小泉中学校</t>
    <rPh sb="0" eb="2">
      <t>コイズミ</t>
    </rPh>
    <rPh sb="2" eb="5">
      <t>チュウ</t>
    </rPh>
    <phoneticPr fontId="3"/>
  </si>
  <si>
    <t>南ヶ丘中学校</t>
    <rPh sb="0" eb="3">
      <t>ミナミガオカ</t>
    </rPh>
    <rPh sb="3" eb="6">
      <t>チュウ</t>
    </rPh>
    <phoneticPr fontId="3"/>
  </si>
  <si>
    <t>北陵中学校</t>
    <rPh sb="0" eb="1">
      <t>キタ</t>
    </rPh>
    <rPh sb="1" eb="2">
      <t>リョウ</t>
    </rPh>
    <rPh sb="2" eb="5">
      <t>チュウ</t>
    </rPh>
    <phoneticPr fontId="3"/>
  </si>
  <si>
    <t>南姫中学校</t>
    <rPh sb="0" eb="1">
      <t>ミナミ</t>
    </rPh>
    <rPh sb="1" eb="2">
      <t>ヒメ</t>
    </rPh>
    <rPh sb="2" eb="5">
      <t>チュウ</t>
    </rPh>
    <phoneticPr fontId="3"/>
  </si>
  <si>
    <t>陶都中学校</t>
    <rPh sb="0" eb="1">
      <t>トウ</t>
    </rPh>
    <rPh sb="1" eb="2">
      <t>ト</t>
    </rPh>
    <rPh sb="2" eb="5">
      <t>チュウガッコウ</t>
    </rPh>
    <phoneticPr fontId="3"/>
  </si>
  <si>
    <t>瑞浪市教育委員会
学校教育課</t>
    <rPh sb="0" eb="3">
      <t>ミズナミシ</t>
    </rPh>
    <rPh sb="3" eb="5">
      <t>キョウイク</t>
    </rPh>
    <rPh sb="5" eb="7">
      <t>イイン</t>
    </rPh>
    <rPh sb="7" eb="8">
      <t>カイ</t>
    </rPh>
    <rPh sb="9" eb="13">
      <t>ガッコウキョウイク</t>
    </rPh>
    <rPh sb="13" eb="14">
      <t>カ</t>
    </rPh>
    <phoneticPr fontId="2"/>
  </si>
  <si>
    <t>509-6122</t>
    <phoneticPr fontId="2"/>
  </si>
  <si>
    <t>瑞浪市上平町１丁目１－１</t>
    <rPh sb="0" eb="3">
      <t>ミズナミシ</t>
    </rPh>
    <rPh sb="3" eb="6">
      <t>ウエダイラチョウ</t>
    </rPh>
    <rPh sb="7" eb="9">
      <t>チョウメ</t>
    </rPh>
    <phoneticPr fontId="2"/>
  </si>
  <si>
    <t>0572-68-9833</t>
    <phoneticPr fontId="2"/>
  </si>
  <si>
    <t xml:space="preserve">0573-26-6850
</t>
    <phoneticPr fontId="2"/>
  </si>
  <si>
    <t>飛騨市ＰＴＡ連合会</t>
    <rPh sb="0" eb="2">
      <t>ヒダ</t>
    </rPh>
    <rPh sb="2" eb="3">
      <t>シ</t>
    </rPh>
    <rPh sb="6" eb="9">
      <t>レンゴウカイ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</si>
</sst>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3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.5"/>
      <name val="ＭＳ 明朝"/>
      <family val="1"/>
      <charset val="128"/>
    </font>
    <font>
      <sz val="7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9"/>
      <name val="ＭＳ 明朝"/>
      <family val="1"/>
      <charset val="128"/>
    </font>
    <font>
      <strike/>
      <sz val="11"/>
      <name val="ＭＳ 明朝"/>
      <family val="1"/>
      <charset val="128"/>
    </font>
    <font>
      <sz val="10.5"/>
      <name val="ＭＳ 明朝"/>
      <family val="1"/>
      <charset val="128"/>
    </font>
    <font>
      <b/>
      <sz val="10.5"/>
      <name val="ＭＳ 明朝"/>
      <family val="1"/>
      <charset val="128"/>
    </font>
    <font>
      <b/>
      <u/>
      <sz val="10.5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8"/>
      <color theme="0" tint="-0.14999847407452621"/>
      <name val="ＭＳ 明朝"/>
      <family val="1"/>
      <charset val="128"/>
    </font>
    <font>
      <sz val="8"/>
      <color theme="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DejaVu Sans"/>
      <family val="2"/>
    </font>
    <font>
      <sz val="14"/>
      <name val="DejaVu Sans"/>
      <family val="2"/>
    </font>
    <font>
      <b/>
      <sz val="10.5"/>
      <name val="DejaVu Sans"/>
      <family val="2"/>
    </font>
    <font>
      <b/>
      <u/>
      <sz val="10.5"/>
      <name val="DejaVu Sans"/>
      <family val="2"/>
    </font>
    <font>
      <sz val="10.5"/>
      <name val="DejaVu Sans"/>
      <family val="2"/>
    </font>
    <font>
      <sz val="9"/>
      <name val="DejaVu Sans"/>
      <family val="2"/>
    </font>
    <font>
      <sz val="8"/>
      <name val="DejaVu Sans"/>
      <family val="2"/>
    </font>
    <font>
      <sz val="10"/>
      <name val="DejaVu Sans"/>
      <family val="2"/>
    </font>
    <font>
      <sz val="11"/>
      <color indexed="9"/>
      <name val="DejaVu Sans"/>
      <family val="2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DejaVu Sans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8"/>
        <bgColor indexed="58"/>
      </patternFill>
    </fill>
  </fills>
  <borders count="91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177" fontId="1" fillId="0" borderId="0" applyBorder="0" applyProtection="0"/>
  </cellStyleXfs>
  <cellXfs count="466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2" xfId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3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38" fontId="3" fillId="0" borderId="0" xfId="1" applyFont="1" applyFill="1" applyBorder="1" applyAlignment="1">
      <alignment horizontal="center" vertical="center"/>
    </xf>
    <xf numFmtId="38" fontId="3" fillId="0" borderId="10" xfId="1" applyFont="1" applyFill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8" fillId="2" borderId="6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18" xfId="0" applyFont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2" fillId="3" borderId="21" xfId="0" applyFont="1" applyFill="1" applyBorder="1" applyAlignment="1">
      <alignment horizontal="center" vertical="center"/>
    </xf>
    <xf numFmtId="38" fontId="3" fillId="0" borderId="0" xfId="1" applyFont="1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20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38" fontId="3" fillId="0" borderId="26" xfId="0" applyNumberFormat="1" applyFont="1" applyBorder="1" applyAlignment="1">
      <alignment vertical="center"/>
    </xf>
    <xf numFmtId="38" fontId="3" fillId="0" borderId="0" xfId="0" applyNumberFormat="1" applyFont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0" fillId="0" borderId="17" xfId="0" applyFont="1" applyBorder="1" applyAlignment="1">
      <alignment vertical="center"/>
    </xf>
    <xf numFmtId="0" fontId="7" fillId="0" borderId="16" xfId="0" applyFont="1" applyBorder="1" applyAlignment="1">
      <alignment horizontal="center" vertical="center"/>
    </xf>
    <xf numFmtId="0" fontId="3" fillId="0" borderId="25" xfId="0" applyFont="1" applyBorder="1" applyAlignment="1">
      <alignment horizontal="left" vertical="center"/>
    </xf>
    <xf numFmtId="176" fontId="3" fillId="0" borderId="13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38" fontId="3" fillId="0" borderId="28" xfId="0" applyNumberFormat="1" applyFont="1" applyBorder="1" applyAlignment="1">
      <alignment horizontal="center" vertical="center"/>
    </xf>
    <xf numFmtId="38" fontId="3" fillId="0" borderId="29" xfId="0" applyNumberFormat="1" applyFont="1" applyBorder="1" applyAlignment="1">
      <alignment horizontal="center" vertical="center"/>
    </xf>
    <xf numFmtId="38" fontId="3" fillId="0" borderId="30" xfId="0" applyNumberFormat="1" applyFont="1" applyBorder="1" applyAlignment="1">
      <alignment horizontal="center" vertical="center"/>
    </xf>
    <xf numFmtId="177" fontId="3" fillId="0" borderId="13" xfId="0" applyNumberFormat="1" applyFont="1" applyBorder="1" applyAlignment="1">
      <alignment horizontal="center" vertical="center"/>
    </xf>
    <xf numFmtId="0" fontId="12" fillId="3" borderId="31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2" xfId="0" applyFont="1" applyBorder="1" applyAlignment="1">
      <alignment vertical="center"/>
    </xf>
    <xf numFmtId="0" fontId="11" fillId="0" borderId="26" xfId="0" applyFont="1" applyBorder="1" applyAlignment="1">
      <alignment horizontal="center" vertical="center"/>
    </xf>
    <xf numFmtId="0" fontId="3" fillId="0" borderId="21" xfId="0" applyFont="1" applyBorder="1" applyAlignment="1">
      <alignment vertical="center"/>
    </xf>
    <xf numFmtId="38" fontId="3" fillId="0" borderId="26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38" fontId="3" fillId="0" borderId="34" xfId="0" applyNumberFormat="1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177" fontId="3" fillId="0" borderId="21" xfId="0" applyNumberFormat="1" applyFont="1" applyBorder="1" applyAlignment="1">
      <alignment horizontal="center" vertical="center"/>
    </xf>
    <xf numFmtId="177" fontId="3" fillId="0" borderId="32" xfId="0" applyNumberFormat="1" applyFont="1" applyBorder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7" fontId="3" fillId="0" borderId="0" xfId="1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7" fontId="8" fillId="0" borderId="8" xfId="0" applyNumberFormat="1" applyFont="1" applyBorder="1" applyAlignment="1">
      <alignment horizontal="center" vertical="center"/>
    </xf>
    <xf numFmtId="177" fontId="8" fillId="0" borderId="9" xfId="0" applyNumberFormat="1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177" fontId="7" fillId="0" borderId="3" xfId="0" applyNumberFormat="1" applyFont="1" applyBorder="1" applyAlignment="1">
      <alignment horizontal="center" vertical="center"/>
    </xf>
    <xf numFmtId="177" fontId="7" fillId="0" borderId="18" xfId="0" applyNumberFormat="1" applyFont="1" applyBorder="1" applyAlignment="1">
      <alignment horizontal="center" vertical="center"/>
    </xf>
    <xf numFmtId="177" fontId="3" fillId="0" borderId="5" xfId="0" applyNumberFormat="1" applyFont="1" applyBorder="1" applyAlignment="1">
      <alignment horizontal="center" vertical="center"/>
    </xf>
    <xf numFmtId="177" fontId="12" fillId="3" borderId="31" xfId="0" applyNumberFormat="1" applyFont="1" applyFill="1" applyBorder="1" applyAlignment="1">
      <alignment horizontal="center" vertical="center"/>
    </xf>
    <xf numFmtId="177" fontId="3" fillId="0" borderId="35" xfId="0" applyNumberFormat="1" applyFont="1" applyBorder="1" applyAlignment="1">
      <alignment horizontal="center" vertical="center"/>
    </xf>
    <xf numFmtId="177" fontId="3" fillId="0" borderId="10" xfId="0" applyNumberFormat="1" applyFont="1" applyBorder="1" applyAlignment="1">
      <alignment horizontal="center" vertical="center"/>
    </xf>
    <xf numFmtId="177" fontId="3" fillId="0" borderId="10" xfId="1" applyNumberFormat="1" applyFont="1" applyBorder="1" applyAlignment="1">
      <alignment horizontal="center" vertical="center"/>
    </xf>
    <xf numFmtId="177" fontId="12" fillId="3" borderId="19" xfId="0" applyNumberFormat="1" applyFont="1" applyFill="1" applyBorder="1" applyAlignment="1">
      <alignment horizontal="center" vertical="center"/>
    </xf>
    <xf numFmtId="177" fontId="3" fillId="0" borderId="16" xfId="0" applyNumberFormat="1" applyFont="1" applyBorder="1" applyAlignment="1">
      <alignment horizontal="center" vertical="center"/>
    </xf>
    <xf numFmtId="177" fontId="3" fillId="0" borderId="15" xfId="0" applyNumberFormat="1" applyFont="1" applyBorder="1" applyAlignment="1">
      <alignment horizontal="center" vertical="center"/>
    </xf>
    <xf numFmtId="177" fontId="8" fillId="0" borderId="3" xfId="0" applyNumberFormat="1" applyFont="1" applyBorder="1" applyAlignment="1">
      <alignment horizontal="center" vertical="center"/>
    </xf>
    <xf numFmtId="177" fontId="3" fillId="0" borderId="22" xfId="0" applyNumberFormat="1" applyFont="1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3" fillId="0" borderId="0" xfId="1" applyNumberFormat="1" applyFont="1" applyFill="1" applyBorder="1" applyAlignment="1">
      <alignment horizontal="center" vertical="center"/>
    </xf>
    <xf numFmtId="177" fontId="3" fillId="0" borderId="10" xfId="1" applyNumberFormat="1" applyFont="1" applyFill="1" applyBorder="1" applyAlignment="1">
      <alignment horizontal="center" vertical="center"/>
    </xf>
    <xf numFmtId="177" fontId="7" fillId="0" borderId="15" xfId="0" applyNumberFormat="1" applyFont="1" applyBorder="1" applyAlignment="1">
      <alignment horizontal="center" vertical="center"/>
    </xf>
    <xf numFmtId="177" fontId="3" fillId="0" borderId="13" xfId="1" applyNumberFormat="1" applyFont="1" applyFill="1" applyBorder="1" applyAlignment="1">
      <alignment horizontal="center" vertical="center"/>
    </xf>
    <xf numFmtId="177" fontId="7" fillId="0" borderId="0" xfId="0" applyNumberFormat="1" applyFont="1" applyAlignment="1">
      <alignment horizontal="left" vertical="center"/>
    </xf>
    <xf numFmtId="176" fontId="11" fillId="0" borderId="5" xfId="0" applyNumberFormat="1" applyFont="1" applyBorder="1" applyAlignment="1">
      <alignment horizontal="center" vertical="center"/>
    </xf>
    <xf numFmtId="177" fontId="5" fillId="0" borderId="3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20" xfId="0" applyNumberFormat="1" applyFont="1" applyBorder="1" applyAlignment="1">
      <alignment horizontal="center" vertical="center"/>
    </xf>
    <xf numFmtId="176" fontId="3" fillId="0" borderId="13" xfId="0" applyNumberFormat="1" applyFont="1" applyBorder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36" xfId="0" applyNumberFormat="1" applyFont="1" applyBorder="1" applyAlignment="1">
      <alignment horizontal="center" vertical="center"/>
    </xf>
    <xf numFmtId="176" fontId="3" fillId="0" borderId="37" xfId="0" applyNumberFormat="1" applyFont="1" applyBorder="1" applyAlignment="1">
      <alignment horizontal="center" vertical="center"/>
    </xf>
    <xf numFmtId="176" fontId="3" fillId="0" borderId="23" xfId="0" applyNumberFormat="1" applyFont="1" applyBorder="1" applyAlignment="1">
      <alignment vertical="center"/>
    </xf>
    <xf numFmtId="176" fontId="3" fillId="0" borderId="38" xfId="0" applyNumberFormat="1" applyFont="1" applyBorder="1" applyAlignment="1">
      <alignment horizontal="center" vertical="center"/>
    </xf>
    <xf numFmtId="176" fontId="3" fillId="0" borderId="21" xfId="0" applyNumberFormat="1" applyFont="1" applyBorder="1" applyAlignment="1">
      <alignment horizontal="center" vertical="center"/>
    </xf>
    <xf numFmtId="176" fontId="3" fillId="0" borderId="21" xfId="0" applyNumberFormat="1" applyFont="1" applyBorder="1" applyAlignment="1">
      <alignment vertical="center"/>
    </xf>
    <xf numFmtId="176" fontId="3" fillId="0" borderId="32" xfId="0" applyNumberFormat="1" applyFont="1" applyBorder="1" applyAlignment="1">
      <alignment vertical="center"/>
    </xf>
    <xf numFmtId="176" fontId="3" fillId="0" borderId="39" xfId="0" applyNumberFormat="1" applyFont="1" applyBorder="1" applyAlignment="1">
      <alignment horizontal="center" vertical="center"/>
    </xf>
    <xf numFmtId="176" fontId="3" fillId="0" borderId="40" xfId="0" applyNumberFormat="1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/>
    </xf>
    <xf numFmtId="177" fontId="12" fillId="3" borderId="41" xfId="0" applyNumberFormat="1" applyFont="1" applyFill="1" applyBorder="1" applyAlignment="1">
      <alignment horizontal="center" vertical="center"/>
    </xf>
    <xf numFmtId="177" fontId="3" fillId="0" borderId="42" xfId="0" applyNumberFormat="1" applyFont="1" applyBorder="1" applyAlignment="1">
      <alignment horizontal="center" vertical="center"/>
    </xf>
    <xf numFmtId="176" fontId="3" fillId="0" borderId="43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32" xfId="0" applyNumberFormat="1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3" fillId="0" borderId="3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76" fontId="8" fillId="0" borderId="13" xfId="0" applyNumberFormat="1" applyFont="1" applyBorder="1" applyAlignment="1">
      <alignment vertical="center"/>
    </xf>
    <xf numFmtId="0" fontId="17" fillId="0" borderId="13" xfId="0" applyFont="1" applyBorder="1" applyAlignment="1">
      <alignment horizontal="center" vertical="center"/>
    </xf>
    <xf numFmtId="176" fontId="17" fillId="0" borderId="13" xfId="0" applyNumberFormat="1" applyFont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18" fillId="4" borderId="31" xfId="0" applyFont="1" applyFill="1" applyBorder="1" applyAlignment="1">
      <alignment horizontal="center" vertical="center"/>
    </xf>
    <xf numFmtId="0" fontId="19" fillId="3" borderId="31" xfId="0" applyFont="1" applyFill="1" applyBorder="1" applyAlignment="1">
      <alignment horizontal="center" vertical="center"/>
    </xf>
    <xf numFmtId="177" fontId="7" fillId="0" borderId="15" xfId="0" applyNumberFormat="1" applyFont="1" applyBorder="1" applyAlignment="1">
      <alignment vertical="center"/>
    </xf>
    <xf numFmtId="0" fontId="7" fillId="0" borderId="15" xfId="0" applyFont="1" applyBorder="1" applyAlignment="1">
      <alignment vertical="center" shrinkToFit="1"/>
    </xf>
    <xf numFmtId="38" fontId="3" fillId="0" borderId="11" xfId="1" applyFont="1" applyFill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12" fillId="3" borderId="45" xfId="0" applyFont="1" applyFill="1" applyBorder="1" applyAlignment="1">
      <alignment horizontal="center" vertical="center"/>
    </xf>
    <xf numFmtId="176" fontId="3" fillId="0" borderId="13" xfId="2" applyNumberFormat="1" applyFont="1" applyBorder="1" applyAlignment="1">
      <alignment horizontal="center" vertical="center"/>
    </xf>
    <xf numFmtId="176" fontId="3" fillId="0" borderId="21" xfId="2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26" xfId="0" applyFont="1" applyBorder="1" applyAlignment="1">
      <alignment vertical="center"/>
    </xf>
    <xf numFmtId="177" fontId="3" fillId="0" borderId="18" xfId="0" applyNumberFormat="1" applyFont="1" applyBorder="1" applyAlignment="1">
      <alignment horizontal="center" vertical="center"/>
    </xf>
    <xf numFmtId="177" fontId="3" fillId="0" borderId="27" xfId="0" applyNumberFormat="1" applyFont="1" applyBorder="1" applyAlignment="1">
      <alignment horizontal="center" vertical="center"/>
    </xf>
    <xf numFmtId="177" fontId="12" fillId="3" borderId="46" xfId="0" applyNumberFormat="1" applyFont="1" applyFill="1" applyBorder="1" applyAlignment="1">
      <alignment horizontal="center" vertical="center"/>
    </xf>
    <xf numFmtId="177" fontId="3" fillId="0" borderId="41" xfId="0" applyNumberFormat="1" applyFont="1" applyBorder="1" applyAlignment="1">
      <alignment horizontal="center" vertical="center"/>
    </xf>
    <xf numFmtId="38" fontId="3" fillId="0" borderId="41" xfId="0" applyNumberFormat="1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176" fontId="3" fillId="0" borderId="33" xfId="0" applyNumberFormat="1" applyFont="1" applyBorder="1" applyAlignment="1">
      <alignment horizontal="center" vertical="center"/>
    </xf>
    <xf numFmtId="38" fontId="3" fillId="0" borderId="0" xfId="1" applyFont="1" applyFill="1" applyBorder="1" applyAlignment="1">
      <alignment vertical="center"/>
    </xf>
    <xf numFmtId="0" fontId="3" fillId="0" borderId="47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177" fontId="3" fillId="0" borderId="49" xfId="0" applyNumberFormat="1" applyFont="1" applyBorder="1" applyAlignment="1">
      <alignment horizontal="center" vertical="center"/>
    </xf>
    <xf numFmtId="177" fontId="3" fillId="0" borderId="50" xfId="0" applyNumberFormat="1" applyFont="1" applyBorder="1" applyAlignment="1">
      <alignment horizontal="center" vertical="center"/>
    </xf>
    <xf numFmtId="49" fontId="3" fillId="0" borderId="25" xfId="0" applyNumberFormat="1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38" fontId="3" fillId="0" borderId="26" xfId="1" applyFont="1" applyBorder="1" applyAlignment="1">
      <alignment vertical="center"/>
    </xf>
    <xf numFmtId="0" fontId="7" fillId="0" borderId="22" xfId="0" applyFont="1" applyBorder="1" applyAlignment="1">
      <alignment horizontal="center" vertical="center"/>
    </xf>
    <xf numFmtId="177" fontId="7" fillId="0" borderId="22" xfId="0" applyNumberFormat="1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26" fillId="0" borderId="62" xfId="0" applyFont="1" applyBorder="1" applyAlignment="1">
      <alignment horizontal="center" vertical="center"/>
    </xf>
    <xf numFmtId="0" fontId="26" fillId="0" borderId="63" xfId="0" applyFont="1" applyBorder="1" applyAlignment="1">
      <alignment horizontal="center" vertical="center"/>
    </xf>
    <xf numFmtId="0" fontId="26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27" fillId="0" borderId="66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28" fillId="0" borderId="70" xfId="0" applyFont="1" applyBorder="1" applyAlignment="1">
      <alignment horizontal="center" vertical="center"/>
    </xf>
    <xf numFmtId="0" fontId="29" fillId="5" borderId="71" xfId="0" applyFont="1" applyFill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177" fontId="3" fillId="0" borderId="0" xfId="3" applyFont="1" applyBorder="1" applyAlignment="1" applyProtection="1">
      <alignment horizontal="center" vertical="center"/>
    </xf>
    <xf numFmtId="177" fontId="3" fillId="0" borderId="75" xfId="3" applyFont="1" applyBorder="1" applyAlignment="1" applyProtection="1">
      <alignment horizontal="center" vertical="center"/>
    </xf>
    <xf numFmtId="0" fontId="29" fillId="5" borderId="76" xfId="0" applyFont="1" applyFill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177" fontId="3" fillId="0" borderId="77" xfId="3" applyFont="1" applyBorder="1" applyAlignment="1" applyProtection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27" fillId="0" borderId="67" xfId="0" applyFont="1" applyBorder="1" applyAlignment="1">
      <alignment horizontal="center" vertical="center"/>
    </xf>
    <xf numFmtId="0" fontId="3" fillId="0" borderId="7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38" fontId="3" fillId="0" borderId="13" xfId="0" applyNumberFormat="1" applyFont="1" applyBorder="1" applyAlignment="1">
      <alignment horizontal="center" vertical="center"/>
    </xf>
    <xf numFmtId="38" fontId="3" fillId="0" borderId="54" xfId="0" applyNumberFormat="1" applyFont="1" applyBorder="1" applyAlignment="1">
      <alignment horizontal="center" vertical="center"/>
    </xf>
    <xf numFmtId="177" fontId="3" fillId="0" borderId="13" xfId="0" applyNumberFormat="1" applyFont="1" applyBorder="1" applyAlignment="1">
      <alignment vertical="center"/>
    </xf>
    <xf numFmtId="177" fontId="3" fillId="0" borderId="49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77" fontId="3" fillId="0" borderId="6" xfId="0" applyNumberFormat="1" applyFont="1" applyBorder="1" applyAlignment="1">
      <alignment horizontal="left" vertical="center"/>
    </xf>
    <xf numFmtId="177" fontId="3" fillId="0" borderId="13" xfId="0" applyNumberFormat="1" applyFont="1" applyBorder="1" applyAlignment="1">
      <alignment horizontal="left" vertical="center"/>
    </xf>
    <xf numFmtId="177" fontId="3" fillId="0" borderId="13" xfId="0" applyNumberFormat="1" applyFont="1" applyBorder="1" applyAlignment="1">
      <alignment horizontal="center" vertical="center"/>
    </xf>
    <xf numFmtId="177" fontId="3" fillId="0" borderId="49" xfId="0" applyNumberFormat="1" applyFont="1" applyBorder="1" applyAlignment="1">
      <alignment horizontal="center" vertical="center"/>
    </xf>
    <xf numFmtId="177" fontId="3" fillId="0" borderId="53" xfId="0" applyNumberFormat="1" applyFont="1" applyBorder="1" applyAlignment="1">
      <alignment horizontal="center" vertical="center"/>
    </xf>
    <xf numFmtId="177" fontId="3" fillId="0" borderId="50" xfId="0" applyNumberFormat="1" applyFont="1" applyBorder="1" applyAlignment="1">
      <alignment horizontal="center" vertical="center"/>
    </xf>
    <xf numFmtId="38" fontId="3" fillId="0" borderId="26" xfId="1" applyFont="1" applyBorder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177" fontId="3" fillId="0" borderId="52" xfId="0" applyNumberFormat="1" applyFont="1" applyBorder="1" applyAlignment="1">
      <alignment horizontal="left" vertical="center" wrapText="1"/>
    </xf>
    <xf numFmtId="177" fontId="3" fillId="0" borderId="10" xfId="0" applyNumberFormat="1" applyFont="1" applyBorder="1" applyAlignment="1">
      <alignment horizontal="left" vertical="center"/>
    </xf>
    <xf numFmtId="177" fontId="3" fillId="0" borderId="16" xfId="0" applyNumberFormat="1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47" xfId="0" applyFont="1" applyBorder="1" applyAlignment="1">
      <alignment horizontal="left" vertical="center"/>
    </xf>
    <xf numFmtId="177" fontId="3" fillId="0" borderId="5" xfId="0" applyNumberFormat="1" applyFont="1" applyBorder="1" applyAlignment="1">
      <alignment horizontal="center" vertical="center"/>
    </xf>
    <xf numFmtId="177" fontId="3" fillId="0" borderId="44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77" fontId="3" fillId="0" borderId="6" xfId="0" applyNumberFormat="1" applyFont="1" applyBorder="1" applyAlignment="1">
      <alignment vertical="center"/>
    </xf>
    <xf numFmtId="177" fontId="8" fillId="0" borderId="15" xfId="0" applyNumberFormat="1" applyFont="1" applyBorder="1" applyAlignment="1">
      <alignment horizontal="center" vertical="center"/>
    </xf>
    <xf numFmtId="177" fontId="8" fillId="0" borderId="51" xfId="0" applyNumberFormat="1" applyFont="1" applyBorder="1" applyAlignment="1">
      <alignment horizontal="center" vertical="center"/>
    </xf>
    <xf numFmtId="177" fontId="8" fillId="0" borderId="9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77" fontId="7" fillId="0" borderId="52" xfId="0" applyNumberFormat="1" applyFont="1" applyBorder="1" applyAlignment="1">
      <alignment horizontal="left" vertical="center"/>
    </xf>
    <xf numFmtId="177" fontId="7" fillId="0" borderId="10" xfId="0" applyNumberFormat="1" applyFont="1" applyBorder="1" applyAlignment="1">
      <alignment horizontal="left" vertical="center"/>
    </xf>
    <xf numFmtId="177" fontId="7" fillId="0" borderId="16" xfId="0" applyNumberFormat="1" applyFont="1" applyBorder="1" applyAlignment="1">
      <alignment horizontal="left" vertical="center"/>
    </xf>
    <xf numFmtId="177" fontId="3" fillId="0" borderId="13" xfId="1" applyNumberFormat="1" applyFont="1" applyBorder="1" applyAlignment="1">
      <alignment horizontal="center" vertical="center"/>
    </xf>
    <xf numFmtId="177" fontId="3" fillId="0" borderId="49" xfId="1" applyNumberFormat="1" applyFont="1" applyBorder="1" applyAlignment="1">
      <alignment horizontal="center" vertical="center"/>
    </xf>
    <xf numFmtId="177" fontId="3" fillId="0" borderId="50" xfId="1" applyNumberFormat="1" applyFont="1" applyBorder="1" applyAlignment="1">
      <alignment horizontal="center" vertical="center"/>
    </xf>
    <xf numFmtId="177" fontId="7" fillId="0" borderId="13" xfId="0" applyNumberFormat="1" applyFont="1" applyBorder="1" applyAlignment="1">
      <alignment horizontal="left" vertical="center"/>
    </xf>
    <xf numFmtId="177" fontId="7" fillId="0" borderId="49" xfId="0" applyNumberFormat="1" applyFont="1" applyBorder="1" applyAlignment="1">
      <alignment horizontal="left" vertical="center"/>
    </xf>
    <xf numFmtId="0" fontId="3" fillId="0" borderId="52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177" fontId="3" fillId="0" borderId="53" xfId="1" applyNumberFormat="1" applyFont="1" applyBorder="1" applyAlignment="1">
      <alignment horizontal="center" vertical="center"/>
    </xf>
    <xf numFmtId="0" fontId="7" fillId="0" borderId="52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47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49" xfId="0" applyFont="1" applyBorder="1" applyAlignment="1">
      <alignment horizontal="left" vertical="center"/>
    </xf>
    <xf numFmtId="38" fontId="3" fillId="0" borderId="13" xfId="1" applyFont="1" applyBorder="1" applyAlignment="1">
      <alignment horizontal="center" vertical="center"/>
    </xf>
    <xf numFmtId="38" fontId="3" fillId="0" borderId="49" xfId="1" applyFont="1" applyBorder="1" applyAlignment="1">
      <alignment horizontal="center" vertical="center"/>
    </xf>
    <xf numFmtId="38" fontId="3" fillId="0" borderId="53" xfId="1" applyFont="1" applyBorder="1" applyAlignment="1">
      <alignment horizontal="center" vertical="center"/>
    </xf>
    <xf numFmtId="38" fontId="3" fillId="0" borderId="50" xfId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177" fontId="3" fillId="0" borderId="6" xfId="0" applyNumberFormat="1" applyFont="1" applyBorder="1" applyAlignment="1">
      <alignment horizontal="center" vertical="center"/>
    </xf>
    <xf numFmtId="177" fontId="3" fillId="0" borderId="54" xfId="0" applyNumberFormat="1" applyFont="1" applyBorder="1" applyAlignment="1">
      <alignment horizontal="center" vertical="center"/>
    </xf>
    <xf numFmtId="177" fontId="3" fillId="0" borderId="54" xfId="0" applyNumberFormat="1" applyFont="1" applyBorder="1" applyAlignment="1">
      <alignment vertical="center"/>
    </xf>
    <xf numFmtId="177" fontId="3" fillId="0" borderId="47" xfId="0" applyNumberFormat="1" applyFont="1" applyBorder="1" applyAlignment="1">
      <alignment horizontal="left" vertical="center"/>
    </xf>
    <xf numFmtId="177" fontId="3" fillId="0" borderId="6" xfId="0" applyNumberFormat="1" applyFont="1" applyBorder="1" applyAlignment="1">
      <alignment vertical="center" wrapText="1"/>
    </xf>
    <xf numFmtId="177" fontId="3" fillId="0" borderId="49" xfId="0" applyNumberFormat="1" applyFont="1" applyBorder="1" applyAlignment="1">
      <alignment horizontal="left" vertical="center"/>
    </xf>
    <xf numFmtId="177" fontId="3" fillId="0" borderId="54" xfId="0" applyNumberFormat="1" applyFont="1" applyBorder="1" applyAlignment="1">
      <alignment horizontal="left" vertical="center"/>
    </xf>
    <xf numFmtId="0" fontId="8" fillId="0" borderId="52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/>
    </xf>
    <xf numFmtId="0" fontId="8" fillId="0" borderId="47" xfId="0" applyFont="1" applyBorder="1" applyAlignment="1">
      <alignment horizontal="left" vertical="center"/>
    </xf>
    <xf numFmtId="38" fontId="3" fillId="0" borderId="26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center" vertical="center"/>
    </xf>
    <xf numFmtId="0" fontId="3" fillId="0" borderId="52" xfId="0" applyFont="1" applyBorder="1" applyAlignment="1">
      <alignment horizontal="left" vertical="center" wrapText="1"/>
    </xf>
    <xf numFmtId="177" fontId="3" fillId="0" borderId="10" xfId="0" applyNumberFormat="1" applyFont="1" applyBorder="1" applyAlignment="1">
      <alignment horizontal="left" vertical="center" wrapText="1"/>
    </xf>
    <xf numFmtId="177" fontId="3" fillId="0" borderId="47" xfId="0" applyNumberFormat="1" applyFont="1" applyBorder="1" applyAlignment="1">
      <alignment horizontal="left" vertical="center" wrapText="1"/>
    </xf>
    <xf numFmtId="177" fontId="3" fillId="0" borderId="15" xfId="0" applyNumberFormat="1" applyFont="1" applyBorder="1" applyAlignment="1">
      <alignment horizontal="center" vertical="center"/>
    </xf>
    <xf numFmtId="177" fontId="3" fillId="0" borderId="51" xfId="0" applyNumberFormat="1" applyFont="1" applyBorder="1" applyAlignment="1">
      <alignment horizontal="center" vertical="center"/>
    </xf>
    <xf numFmtId="177" fontId="3" fillId="0" borderId="9" xfId="0" applyNumberFormat="1" applyFont="1" applyBorder="1" applyAlignment="1">
      <alignment horizontal="center" vertical="center"/>
    </xf>
    <xf numFmtId="177" fontId="3" fillId="0" borderId="55" xfId="0" applyNumberFormat="1" applyFont="1" applyBorder="1" applyAlignment="1">
      <alignment horizontal="center" vertical="center"/>
    </xf>
    <xf numFmtId="177" fontId="5" fillId="0" borderId="6" xfId="0" applyNumberFormat="1" applyFont="1" applyBorder="1" applyAlignment="1">
      <alignment horizontal="left" vertical="center" wrapText="1"/>
    </xf>
    <xf numFmtId="177" fontId="5" fillId="0" borderId="6" xfId="0" applyNumberFormat="1" applyFont="1" applyBorder="1" applyAlignment="1">
      <alignment horizontal="left" vertical="center"/>
    </xf>
    <xf numFmtId="0" fontId="3" fillId="0" borderId="26" xfId="0" applyFont="1" applyBorder="1" applyAlignment="1">
      <alignment horizontal="center" vertical="center"/>
    </xf>
    <xf numFmtId="177" fontId="5" fillId="0" borderId="52" xfId="0" applyNumberFormat="1" applyFont="1" applyBorder="1" applyAlignment="1">
      <alignment horizontal="left" vertical="center" wrapText="1"/>
    </xf>
    <xf numFmtId="177" fontId="5" fillId="0" borderId="10" xfId="0" applyNumberFormat="1" applyFont="1" applyBorder="1" applyAlignment="1">
      <alignment horizontal="left" vertical="center"/>
    </xf>
    <xf numFmtId="177" fontId="5" fillId="0" borderId="47" xfId="0" applyNumberFormat="1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49" xfId="0" applyFont="1" applyBorder="1" applyAlignment="1">
      <alignment vertical="center"/>
    </xf>
    <xf numFmtId="0" fontId="3" fillId="0" borderId="54" xfId="0" applyFont="1" applyBorder="1" applyAlignment="1">
      <alignment vertical="center"/>
    </xf>
    <xf numFmtId="0" fontId="7" fillId="0" borderId="52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3" fillId="0" borderId="6" xfId="0" applyFont="1" applyBorder="1" applyAlignment="1">
      <alignment vertical="center"/>
    </xf>
    <xf numFmtId="0" fontId="0" fillId="0" borderId="49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177" fontId="7" fillId="0" borderId="54" xfId="0" applyNumberFormat="1" applyFont="1" applyBorder="1" applyAlignment="1">
      <alignment horizontal="left" vertical="center"/>
    </xf>
    <xf numFmtId="177" fontId="7" fillId="0" borderId="47" xfId="0" applyNumberFormat="1" applyFont="1" applyBorder="1" applyAlignment="1">
      <alignment horizontal="left" vertical="center"/>
    </xf>
    <xf numFmtId="176" fontId="3" fillId="0" borderId="6" xfId="0" applyNumberFormat="1" applyFont="1" applyBorder="1" applyAlignment="1">
      <alignment vertical="center"/>
    </xf>
    <xf numFmtId="176" fontId="3" fillId="0" borderId="13" xfId="0" applyNumberFormat="1" applyFont="1" applyBorder="1" applyAlignment="1">
      <alignment vertical="center"/>
    </xf>
    <xf numFmtId="176" fontId="3" fillId="0" borderId="49" xfId="0" applyNumberFormat="1" applyFont="1" applyBorder="1" applyAlignment="1">
      <alignment vertical="center"/>
    </xf>
    <xf numFmtId="176" fontId="3" fillId="0" borderId="54" xfId="0" applyNumberFormat="1" applyFont="1" applyBorder="1" applyAlignment="1">
      <alignment vertical="center"/>
    </xf>
    <xf numFmtId="176" fontId="3" fillId="0" borderId="13" xfId="0" applyNumberFormat="1" applyFont="1" applyBorder="1" applyAlignment="1">
      <alignment horizontal="center" vertical="center"/>
    </xf>
    <xf numFmtId="176" fontId="0" fillId="0" borderId="49" xfId="0" applyNumberFormat="1" applyBorder="1" applyAlignment="1">
      <alignment horizontal="center" vertical="center"/>
    </xf>
    <xf numFmtId="176" fontId="0" fillId="0" borderId="54" xfId="0" applyNumberFormat="1" applyBorder="1" applyAlignment="1">
      <alignment horizontal="center" vertical="center"/>
    </xf>
    <xf numFmtId="0" fontId="21" fillId="0" borderId="60" xfId="0" applyFont="1" applyBorder="1" applyAlignment="1">
      <alignment horizontal="center" vertical="center"/>
    </xf>
    <xf numFmtId="177" fontId="3" fillId="0" borderId="60" xfId="0" applyNumberFormat="1" applyFont="1" applyBorder="1" applyAlignment="1">
      <alignment horizontal="center" vertical="center"/>
    </xf>
    <xf numFmtId="0" fontId="21" fillId="0" borderId="60" xfId="0" applyFont="1" applyBorder="1" applyAlignment="1">
      <alignment vertical="center"/>
    </xf>
    <xf numFmtId="0" fontId="21" fillId="0" borderId="60" xfId="0" applyFont="1" applyBorder="1" applyAlignment="1">
      <alignment horizontal="left" vertical="center"/>
    </xf>
    <xf numFmtId="176" fontId="3" fillId="0" borderId="60" xfId="0" applyNumberFormat="1" applyFont="1" applyBorder="1" applyAlignment="1">
      <alignment horizontal="center" vertical="center"/>
    </xf>
    <xf numFmtId="177" fontId="3" fillId="0" borderId="29" xfId="3" applyFont="1" applyBorder="1" applyAlignment="1" applyProtection="1">
      <alignment horizontal="center" vertical="center"/>
    </xf>
    <xf numFmtId="0" fontId="28" fillId="0" borderId="66" xfId="0" applyFont="1" applyBorder="1" applyAlignment="1">
      <alignment horizontal="left" vertical="center"/>
    </xf>
    <xf numFmtId="0" fontId="21" fillId="0" borderId="79" xfId="0" applyFont="1" applyBorder="1" applyAlignment="1">
      <alignment horizontal="left" vertical="center"/>
    </xf>
    <xf numFmtId="0" fontId="21" fillId="0" borderId="69" xfId="0" applyFont="1" applyBorder="1" applyAlignment="1">
      <alignment horizontal="center" vertical="center"/>
    </xf>
    <xf numFmtId="0" fontId="26" fillId="0" borderId="62" xfId="0" applyFont="1" applyBorder="1" applyAlignment="1">
      <alignment horizontal="center" vertical="center"/>
    </xf>
    <xf numFmtId="0" fontId="28" fillId="0" borderId="60" xfId="0" applyFont="1" applyBorder="1" applyAlignment="1">
      <alignment horizontal="left" vertical="center"/>
    </xf>
    <xf numFmtId="0" fontId="3" fillId="0" borderId="60" xfId="0" applyFont="1" applyBorder="1" applyAlignment="1">
      <alignment horizontal="center" vertical="center"/>
    </xf>
    <xf numFmtId="0" fontId="28" fillId="0" borderId="79" xfId="0" applyFont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 wrapText="1"/>
    </xf>
    <xf numFmtId="0" fontId="21" fillId="0" borderId="72" xfId="0" applyFont="1" applyBorder="1" applyAlignment="1">
      <alignment horizontal="center" vertical="center"/>
    </xf>
    <xf numFmtId="0" fontId="21" fillId="0" borderId="83" xfId="0" applyFont="1" applyBorder="1" applyAlignment="1">
      <alignment horizontal="center" vertical="center"/>
    </xf>
    <xf numFmtId="0" fontId="21" fillId="0" borderId="84" xfId="0" applyFont="1" applyBorder="1" applyAlignment="1">
      <alignment horizontal="center" vertical="center"/>
    </xf>
    <xf numFmtId="177" fontId="3" fillId="0" borderId="72" xfId="0" applyNumberFormat="1" applyFont="1" applyBorder="1" applyAlignment="1">
      <alignment horizontal="center" vertical="center"/>
    </xf>
    <xf numFmtId="177" fontId="3" fillId="0" borderId="84" xfId="0" applyNumberFormat="1" applyFont="1" applyBorder="1" applyAlignment="1">
      <alignment horizontal="center" vertical="center"/>
    </xf>
    <xf numFmtId="0" fontId="21" fillId="0" borderId="72" xfId="0" applyFont="1" applyBorder="1" applyAlignment="1">
      <alignment horizontal="left" vertical="center"/>
    </xf>
    <xf numFmtId="0" fontId="21" fillId="0" borderId="83" xfId="0" applyFont="1" applyBorder="1" applyAlignment="1">
      <alignment horizontal="left" vertical="center"/>
    </xf>
    <xf numFmtId="0" fontId="21" fillId="0" borderId="84" xfId="0" applyFont="1" applyBorder="1" applyAlignment="1">
      <alignment horizontal="left" vertical="center"/>
    </xf>
    <xf numFmtId="176" fontId="3" fillId="0" borderId="72" xfId="0" applyNumberFormat="1" applyFont="1" applyBorder="1" applyAlignment="1">
      <alignment horizontal="center" vertical="center"/>
    </xf>
    <xf numFmtId="176" fontId="3" fillId="0" borderId="83" xfId="0" applyNumberFormat="1" applyFont="1" applyBorder="1" applyAlignment="1">
      <alignment horizontal="center" vertical="center"/>
    </xf>
    <xf numFmtId="176" fontId="3" fillId="0" borderId="84" xfId="0" applyNumberFormat="1" applyFont="1" applyBorder="1" applyAlignment="1">
      <alignment horizontal="center" vertical="center"/>
    </xf>
    <xf numFmtId="177" fontId="3" fillId="0" borderId="0" xfId="3" applyFont="1" applyBorder="1" applyAlignment="1" applyProtection="1">
      <alignment horizontal="center" vertical="center"/>
    </xf>
    <xf numFmtId="0" fontId="26" fillId="0" borderId="70" xfId="0" applyFont="1" applyBorder="1" applyAlignment="1">
      <alignment horizontal="center" vertical="center"/>
    </xf>
    <xf numFmtId="0" fontId="26" fillId="0" borderId="85" xfId="0" applyFont="1" applyBorder="1" applyAlignment="1">
      <alignment horizontal="center" vertical="center"/>
    </xf>
    <xf numFmtId="0" fontId="26" fillId="0" borderId="63" xfId="0" applyFont="1" applyBorder="1" applyAlignment="1">
      <alignment horizontal="center" vertical="center"/>
    </xf>
    <xf numFmtId="0" fontId="28" fillId="0" borderId="89" xfId="0" applyFont="1" applyBorder="1" applyAlignment="1">
      <alignment horizontal="left" vertical="center"/>
    </xf>
    <xf numFmtId="0" fontId="28" fillId="0" borderId="77" xfId="0" applyFont="1" applyBorder="1" applyAlignment="1">
      <alignment horizontal="left" vertical="center"/>
    </xf>
    <xf numFmtId="0" fontId="28" fillId="0" borderId="90" xfId="0" applyFont="1" applyBorder="1" applyAlignment="1">
      <alignment horizontal="left" vertical="center"/>
    </xf>
    <xf numFmtId="0" fontId="21" fillId="0" borderId="86" xfId="0" applyFont="1" applyBorder="1" applyAlignment="1">
      <alignment horizontal="left" vertical="center"/>
    </xf>
    <xf numFmtId="0" fontId="21" fillId="0" borderId="87" xfId="0" applyFont="1" applyBorder="1" applyAlignment="1">
      <alignment horizontal="left" vertical="center"/>
    </xf>
    <xf numFmtId="0" fontId="21" fillId="0" borderId="88" xfId="0" applyFont="1" applyBorder="1" applyAlignment="1">
      <alignment horizontal="left" vertical="center"/>
    </xf>
    <xf numFmtId="0" fontId="21" fillId="0" borderId="70" xfId="0" applyFont="1" applyBorder="1" applyAlignment="1">
      <alignment horizontal="center" vertical="center"/>
    </xf>
    <xf numFmtId="0" fontId="21" fillId="0" borderId="85" xfId="0" applyFont="1" applyBorder="1" applyAlignment="1">
      <alignment horizontal="center" vertical="center"/>
    </xf>
    <xf numFmtId="0" fontId="21" fillId="0" borderId="63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0" fontId="3" fillId="0" borderId="81" xfId="0" applyFont="1" applyBorder="1" applyAlignment="1">
      <alignment horizontal="center" vertical="center"/>
    </xf>
    <xf numFmtId="0" fontId="3" fillId="0" borderId="82" xfId="0" applyFont="1" applyBorder="1" applyAlignment="1">
      <alignment horizontal="center" vertical="center"/>
    </xf>
    <xf numFmtId="0" fontId="28" fillId="0" borderId="86" xfId="0" applyFont="1" applyBorder="1" applyAlignment="1">
      <alignment horizontal="left" vertical="center"/>
    </xf>
    <xf numFmtId="0" fontId="28" fillId="0" borderId="87" xfId="0" applyFont="1" applyBorder="1" applyAlignment="1">
      <alignment horizontal="left" vertical="center"/>
    </xf>
    <xf numFmtId="0" fontId="28" fillId="0" borderId="88" xfId="0" applyFont="1" applyBorder="1" applyAlignment="1">
      <alignment horizontal="left" vertical="center"/>
    </xf>
    <xf numFmtId="176" fontId="3" fillId="0" borderId="80" xfId="0" applyNumberFormat="1" applyFont="1" applyBorder="1" applyAlignment="1">
      <alignment horizontal="center" vertical="center"/>
    </xf>
    <xf numFmtId="176" fontId="3" fillId="0" borderId="81" xfId="0" applyNumberFormat="1" applyFont="1" applyBorder="1" applyAlignment="1">
      <alignment horizontal="center" vertical="center"/>
    </xf>
    <xf numFmtId="176" fontId="3" fillId="0" borderId="82" xfId="0" applyNumberFormat="1" applyFont="1" applyBorder="1" applyAlignment="1">
      <alignment horizontal="center" vertical="center"/>
    </xf>
    <xf numFmtId="0" fontId="21" fillId="0" borderId="89" xfId="0" applyFont="1" applyBorder="1" applyAlignment="1">
      <alignment horizontal="left" vertical="center"/>
    </xf>
    <xf numFmtId="0" fontId="21" fillId="0" borderId="77" xfId="0" applyFont="1" applyBorder="1" applyAlignment="1">
      <alignment horizontal="left" vertical="center"/>
    </xf>
    <xf numFmtId="0" fontId="21" fillId="0" borderId="90" xfId="0" applyFont="1" applyBorder="1" applyAlignment="1">
      <alignment horizontal="left" vertical="center"/>
    </xf>
    <xf numFmtId="38" fontId="3" fillId="0" borderId="29" xfId="0" applyNumberFormat="1" applyFont="1" applyBorder="1" applyAlignment="1">
      <alignment horizontal="center" vertical="center"/>
    </xf>
    <xf numFmtId="38" fontId="3" fillId="0" borderId="0" xfId="0" applyNumberFormat="1" applyFont="1" applyAlignment="1">
      <alignment horizontal="center" vertical="center"/>
    </xf>
    <xf numFmtId="176" fontId="3" fillId="0" borderId="13" xfId="0" applyNumberFormat="1" applyFont="1" applyBorder="1" applyAlignment="1">
      <alignment horizontal="left" vertical="center"/>
    </xf>
    <xf numFmtId="176" fontId="3" fillId="0" borderId="49" xfId="0" applyNumberFormat="1" applyFont="1" applyBorder="1" applyAlignment="1">
      <alignment horizontal="left" vertical="center"/>
    </xf>
    <xf numFmtId="176" fontId="3" fillId="0" borderId="54" xfId="0" applyNumberFormat="1" applyFont="1" applyBorder="1" applyAlignment="1">
      <alignment horizontal="left" vertical="center"/>
    </xf>
    <xf numFmtId="0" fontId="0" fillId="0" borderId="56" xfId="0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6" xfId="0" applyFont="1" applyBorder="1" applyAlignment="1">
      <alignment horizontal="left" vertical="center"/>
    </xf>
    <xf numFmtId="0" fontId="8" fillId="0" borderId="27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49" xfId="0" applyFont="1" applyBorder="1" applyAlignment="1">
      <alignment horizontal="left" vertical="center"/>
    </xf>
    <xf numFmtId="0" fontId="3" fillId="0" borderId="54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176" fontId="3" fillId="0" borderId="49" xfId="0" applyNumberFormat="1" applyFont="1" applyBorder="1" applyAlignment="1">
      <alignment horizontal="center" vertical="center"/>
    </xf>
    <xf numFmtId="176" fontId="3" fillId="0" borderId="50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left" vertical="center" wrapText="1"/>
    </xf>
    <xf numFmtId="177" fontId="3" fillId="0" borderId="39" xfId="0" applyNumberFormat="1" applyFont="1" applyBorder="1" applyAlignment="1">
      <alignment horizontal="center" vertical="center"/>
    </xf>
    <xf numFmtId="177" fontId="8" fillId="0" borderId="52" xfId="0" applyNumberFormat="1" applyFont="1" applyBorder="1" applyAlignment="1">
      <alignment horizontal="left" vertical="center" wrapText="1"/>
    </xf>
    <xf numFmtId="177" fontId="8" fillId="0" borderId="10" xfId="0" applyNumberFormat="1" applyFont="1" applyBorder="1" applyAlignment="1">
      <alignment horizontal="left" vertical="center"/>
    </xf>
    <xf numFmtId="177" fontId="8" fillId="0" borderId="47" xfId="0" applyNumberFormat="1" applyFont="1" applyBorder="1" applyAlignment="1">
      <alignment horizontal="left" vertical="center"/>
    </xf>
    <xf numFmtId="0" fontId="5" fillId="0" borderId="5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/>
    </xf>
    <xf numFmtId="0" fontId="5" fillId="0" borderId="47" xfId="0" applyFont="1" applyBorder="1" applyAlignment="1">
      <alignment horizontal="left" vertical="center"/>
    </xf>
    <xf numFmtId="0" fontId="7" fillId="0" borderId="54" xfId="0" applyFont="1" applyBorder="1" applyAlignment="1">
      <alignment horizontal="left" vertical="center"/>
    </xf>
    <xf numFmtId="177" fontId="8" fillId="0" borderId="52" xfId="0" applyNumberFormat="1" applyFont="1" applyBorder="1" applyAlignment="1">
      <alignment horizontal="left" vertical="center"/>
    </xf>
    <xf numFmtId="0" fontId="3" fillId="0" borderId="27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47" xfId="0" applyFont="1" applyBorder="1" applyAlignment="1">
      <alignment horizontal="left" vertical="top"/>
    </xf>
    <xf numFmtId="0" fontId="8" fillId="0" borderId="10" xfId="0" applyFont="1" applyBorder="1" applyAlignment="1">
      <alignment horizontal="left" vertical="center" wrapText="1"/>
    </xf>
    <xf numFmtId="0" fontId="8" fillId="0" borderId="47" xfId="0" applyFont="1" applyBorder="1" applyAlignment="1">
      <alignment horizontal="left" vertical="center" wrapText="1"/>
    </xf>
    <xf numFmtId="177" fontId="3" fillId="0" borderId="18" xfId="0" applyNumberFormat="1" applyFont="1" applyBorder="1" applyAlignment="1">
      <alignment vertical="center"/>
    </xf>
    <xf numFmtId="0" fontId="7" fillId="0" borderId="27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7" fillId="0" borderId="47" xfId="0" applyFont="1" applyBorder="1" applyAlignment="1">
      <alignment horizontal="left" vertical="top"/>
    </xf>
    <xf numFmtId="0" fontId="5" fillId="0" borderId="27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/>
    </xf>
    <xf numFmtId="177" fontId="5" fillId="0" borderId="52" xfId="0" applyNumberFormat="1" applyFont="1" applyBorder="1" applyAlignment="1">
      <alignment horizontal="left" vertical="center"/>
    </xf>
    <xf numFmtId="0" fontId="8" fillId="0" borderId="52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13" xfId="0" applyFont="1" applyBorder="1" applyAlignment="1">
      <alignment vertical="center"/>
    </xf>
    <xf numFmtId="0" fontId="8" fillId="0" borderId="49" xfId="0" applyFont="1" applyBorder="1" applyAlignment="1">
      <alignment vertical="center"/>
    </xf>
    <xf numFmtId="0" fontId="8" fillId="0" borderId="54" xfId="0" applyFont="1" applyBorder="1" applyAlignment="1">
      <alignment vertical="center"/>
    </xf>
    <xf numFmtId="0" fontId="8" fillId="0" borderId="27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8" fillId="0" borderId="13" xfId="0" applyFont="1" applyBorder="1" applyAlignment="1">
      <alignment horizontal="left" vertical="center"/>
    </xf>
    <xf numFmtId="0" fontId="8" fillId="0" borderId="49" xfId="0" applyFont="1" applyBorder="1" applyAlignment="1">
      <alignment horizontal="left" vertical="center"/>
    </xf>
    <xf numFmtId="0" fontId="8" fillId="0" borderId="54" xfId="0" applyFont="1" applyBorder="1" applyAlignment="1">
      <alignment horizontal="left" vertical="center"/>
    </xf>
    <xf numFmtId="176" fontId="3" fillId="0" borderId="39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10" fillId="0" borderId="52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47" xfId="0" applyFont="1" applyBorder="1" applyAlignment="1">
      <alignment horizontal="left" vertical="center"/>
    </xf>
    <xf numFmtId="0" fontId="8" fillId="0" borderId="52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47" xfId="0" applyFont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vertical="center"/>
    </xf>
    <xf numFmtId="0" fontId="3" fillId="0" borderId="24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176" fontId="3" fillId="0" borderId="52" xfId="0" applyNumberFormat="1" applyFont="1" applyBorder="1" applyAlignment="1">
      <alignment vertical="center"/>
    </xf>
    <xf numFmtId="176" fontId="3" fillId="0" borderId="10" xfId="0" applyNumberFormat="1" applyFont="1" applyBorder="1" applyAlignment="1">
      <alignment vertical="center"/>
    </xf>
    <xf numFmtId="176" fontId="3" fillId="0" borderId="47" xfId="0" applyNumberFormat="1" applyFont="1" applyBorder="1" applyAlignment="1">
      <alignment vertical="center"/>
    </xf>
    <xf numFmtId="0" fontId="3" fillId="0" borderId="18" xfId="0" applyFont="1" applyBorder="1" applyAlignment="1">
      <alignment horizontal="left" vertical="center"/>
    </xf>
    <xf numFmtId="38" fontId="3" fillId="0" borderId="49" xfId="0" applyNumberFormat="1" applyFont="1" applyBorder="1" applyAlignment="1">
      <alignment horizontal="center" vertical="center"/>
    </xf>
    <xf numFmtId="176" fontId="3" fillId="0" borderId="44" xfId="0" applyNumberFormat="1" applyFont="1" applyBorder="1" applyAlignment="1">
      <alignment horizontal="center" vertical="center"/>
    </xf>
    <xf numFmtId="176" fontId="3" fillId="0" borderId="53" xfId="0" applyNumberFormat="1" applyFont="1" applyBorder="1" applyAlignment="1">
      <alignment horizontal="center" vertical="center"/>
    </xf>
    <xf numFmtId="176" fontId="3" fillId="0" borderId="57" xfId="0" applyNumberFormat="1" applyFont="1" applyBorder="1" applyAlignment="1">
      <alignment horizontal="center" vertical="center"/>
    </xf>
    <xf numFmtId="176" fontId="3" fillId="0" borderId="54" xfId="0" applyNumberFormat="1" applyFont="1" applyBorder="1" applyAlignment="1">
      <alignment horizontal="center" vertical="center"/>
    </xf>
    <xf numFmtId="0" fontId="3" fillId="0" borderId="52" xfId="0" applyFont="1" applyBorder="1" applyAlignment="1">
      <alignment horizontal="left" wrapText="1"/>
    </xf>
    <xf numFmtId="0" fontId="3" fillId="0" borderId="10" xfId="0" applyFont="1" applyBorder="1" applyAlignment="1">
      <alignment horizontal="left"/>
    </xf>
    <xf numFmtId="0" fontId="3" fillId="0" borderId="47" xfId="0" applyFont="1" applyBorder="1" applyAlignment="1">
      <alignment horizontal="left"/>
    </xf>
    <xf numFmtId="0" fontId="7" fillId="0" borderId="27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47" xfId="0" applyFont="1" applyBorder="1" applyAlignment="1">
      <alignment horizontal="left" vertical="center" wrapText="1"/>
    </xf>
    <xf numFmtId="0" fontId="28" fillId="0" borderId="60" xfId="0" applyFont="1" applyBorder="1" applyAlignment="1">
      <alignment vertical="center"/>
    </xf>
    <xf numFmtId="0" fontId="26" fillId="0" borderId="60" xfId="0" applyFont="1" applyBorder="1" applyAlignment="1">
      <alignment vertical="center"/>
    </xf>
    <xf numFmtId="0" fontId="32" fillId="0" borderId="60" xfId="0" applyFont="1" applyBorder="1" applyAlignment="1">
      <alignment vertical="center"/>
    </xf>
    <xf numFmtId="0" fontId="11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0" fontId="3" fillId="0" borderId="27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58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 wrapText="1"/>
    </xf>
    <xf numFmtId="0" fontId="3" fillId="0" borderId="47" xfId="0" applyFont="1" applyBorder="1" applyAlignment="1">
      <alignment horizontal="left" vertical="center" wrapText="1"/>
    </xf>
  </cellXfs>
  <cellStyles count="4">
    <cellStyle name="Excel Built-in Comma [0]" xfId="3" xr:uid="{00000000-0005-0000-0000-000000000000}"/>
    <cellStyle name="桁区切り" xfId="1" builtinId="6"/>
    <cellStyle name="標準" xfId="0" builtinId="0"/>
    <cellStyle name="標準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O54"/>
  <sheetViews>
    <sheetView tabSelected="1" zoomScaleNormal="100" workbookViewId="0">
      <selection activeCell="E9" sqref="E9"/>
    </sheetView>
  </sheetViews>
  <sheetFormatPr defaultRowHeight="13.5"/>
  <cols>
    <col min="1" max="1" width="3.5" style="1" bestFit="1" customWidth="1"/>
    <col min="2" max="4" width="6.75" style="1" customWidth="1"/>
    <col min="5" max="5" width="6.25" style="1" customWidth="1"/>
    <col min="6" max="6" width="12.5" style="1" customWidth="1"/>
    <col min="7" max="7" width="3.5" style="1" customWidth="1"/>
    <col min="8" max="10" width="6.375" style="1" customWidth="1"/>
    <col min="11" max="11" width="5" style="1" customWidth="1"/>
    <col min="12" max="12" width="19.375" style="1" customWidth="1"/>
    <col min="13" max="16384" width="9" style="1"/>
  </cols>
  <sheetData>
    <row r="1" spans="1:15" ht="21" customHeight="1">
      <c r="A1" s="261" t="s">
        <v>986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</row>
    <row r="2" spans="1:15" ht="17.25" customHeight="1">
      <c r="A2" s="262" t="s">
        <v>401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</row>
    <row r="3" spans="1:15" ht="18" customHeight="1">
      <c r="A3" s="2"/>
      <c r="B3" s="2"/>
      <c r="C3" s="2"/>
      <c r="D3" s="2"/>
      <c r="E3" s="2"/>
      <c r="F3" s="2"/>
      <c r="G3" s="2"/>
      <c r="H3" s="204" t="s">
        <v>399</v>
      </c>
      <c r="I3" s="206"/>
      <c r="J3" s="204" t="s">
        <v>400</v>
      </c>
      <c r="K3" s="205"/>
      <c r="L3" s="206"/>
    </row>
    <row r="4" spans="1:15" ht="49.5" customHeight="1">
      <c r="A4" s="263" t="s">
        <v>743</v>
      </c>
      <c r="B4" s="264"/>
      <c r="C4" s="264"/>
      <c r="D4" s="264"/>
      <c r="E4" s="264"/>
      <c r="F4" s="264"/>
      <c r="G4" s="264"/>
      <c r="H4" s="264"/>
      <c r="I4" s="264"/>
      <c r="J4" s="264"/>
      <c r="K4" s="264"/>
      <c r="L4" s="264"/>
    </row>
    <row r="5" spans="1:15" ht="16.5" customHeight="1" thickBo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9" t="s">
        <v>282</v>
      </c>
    </row>
    <row r="6" spans="1:15" ht="15" customHeight="1" thickTop="1">
      <c r="A6" s="3" t="s">
        <v>63</v>
      </c>
      <c r="B6" s="14" t="s">
        <v>382</v>
      </c>
      <c r="C6" s="234" t="s">
        <v>389</v>
      </c>
      <c r="D6" s="235"/>
      <c r="E6" s="236"/>
      <c r="F6" s="15" t="s">
        <v>450</v>
      </c>
      <c r="G6" s="234" t="s">
        <v>451</v>
      </c>
      <c r="H6" s="235"/>
      <c r="I6" s="235"/>
      <c r="J6" s="235"/>
      <c r="K6" s="236"/>
      <c r="L6" s="13" t="s">
        <v>383</v>
      </c>
    </row>
    <row r="7" spans="1:15" ht="15" customHeight="1" thickBot="1">
      <c r="A7" s="4">
        <v>1</v>
      </c>
      <c r="B7" s="11" t="s">
        <v>384</v>
      </c>
      <c r="C7" s="249" t="s">
        <v>385</v>
      </c>
      <c r="D7" s="250"/>
      <c r="E7" s="251"/>
      <c r="F7" s="54" t="s">
        <v>393</v>
      </c>
      <c r="G7" s="253" t="s">
        <v>386</v>
      </c>
      <c r="H7" s="254"/>
      <c r="I7" s="254"/>
      <c r="J7" s="250"/>
      <c r="K7" s="252"/>
      <c r="L7" s="12" t="s">
        <v>394</v>
      </c>
    </row>
    <row r="8" spans="1:15" ht="15" customHeight="1" thickTop="1">
      <c r="A8" s="7"/>
      <c r="B8" s="246" t="s">
        <v>381</v>
      </c>
      <c r="C8" s="246"/>
      <c r="D8" s="247"/>
      <c r="E8" s="179" t="s">
        <v>733</v>
      </c>
      <c r="F8" s="83" t="s">
        <v>327</v>
      </c>
      <c r="G8" s="52"/>
      <c r="H8" s="229"/>
      <c r="I8" s="229"/>
      <c r="O8" s="99"/>
    </row>
    <row r="9" spans="1:15" ht="15" customHeight="1">
      <c r="A9" s="8">
        <v>1</v>
      </c>
      <c r="B9" s="255" t="s">
        <v>177</v>
      </c>
      <c r="C9" s="256"/>
      <c r="D9" s="256"/>
      <c r="E9" s="34"/>
      <c r="F9" s="84">
        <f>ROUNDUP(E9*1.03,-1)</f>
        <v>0</v>
      </c>
      <c r="G9" s="53"/>
      <c r="H9" s="211"/>
      <c r="I9" s="211"/>
      <c r="O9" s="99"/>
    </row>
    <row r="10" spans="1:15" ht="15" customHeight="1" thickBot="1">
      <c r="A10" s="8">
        <v>2</v>
      </c>
      <c r="B10" s="255" t="s">
        <v>178</v>
      </c>
      <c r="C10" s="256"/>
      <c r="D10" s="256"/>
      <c r="E10" s="34"/>
      <c r="F10" s="86">
        <f>ROUNDUP(E10*1.03,-1)</f>
        <v>0</v>
      </c>
      <c r="G10" s="38"/>
      <c r="O10" s="99"/>
    </row>
    <row r="11" spans="1:15" ht="15" customHeight="1">
      <c r="A11" s="257">
        <f>SUM(F9:F10)</f>
        <v>0</v>
      </c>
      <c r="B11" s="258"/>
      <c r="C11" s="258"/>
      <c r="D11" s="258"/>
      <c r="E11" s="259"/>
      <c r="F11" s="260"/>
      <c r="G11" s="218"/>
      <c r="H11" s="219"/>
      <c r="I11" s="219"/>
      <c r="J11" s="219"/>
      <c r="K11" s="219"/>
      <c r="L11" s="219"/>
      <c r="O11" s="99"/>
    </row>
    <row r="12" spans="1:15" ht="6" customHeight="1" thickBot="1">
      <c r="E12" s="17"/>
      <c r="F12" s="17"/>
      <c r="K12" s="20"/>
      <c r="L12" s="20"/>
      <c r="O12" s="99"/>
    </row>
    <row r="13" spans="1:15" ht="15" customHeight="1" thickTop="1">
      <c r="A13" s="3" t="s">
        <v>63</v>
      </c>
      <c r="B13" s="14" t="s">
        <v>382</v>
      </c>
      <c r="C13" s="234" t="s">
        <v>389</v>
      </c>
      <c r="D13" s="235"/>
      <c r="E13" s="236"/>
      <c r="F13" s="15" t="s">
        <v>450</v>
      </c>
      <c r="G13" s="234" t="s">
        <v>451</v>
      </c>
      <c r="H13" s="235"/>
      <c r="I13" s="235"/>
      <c r="J13" s="235"/>
      <c r="K13" s="236"/>
      <c r="L13" s="13" t="s">
        <v>383</v>
      </c>
      <c r="O13" s="99"/>
    </row>
    <row r="14" spans="1:15" ht="15" customHeight="1" thickBot="1">
      <c r="A14" s="4">
        <v>2</v>
      </c>
      <c r="B14" s="11" t="s">
        <v>384</v>
      </c>
      <c r="C14" s="249" t="s">
        <v>387</v>
      </c>
      <c r="D14" s="250"/>
      <c r="E14" s="251"/>
      <c r="F14" s="54" t="s">
        <v>395</v>
      </c>
      <c r="G14" s="249" t="s">
        <v>388</v>
      </c>
      <c r="H14" s="250"/>
      <c r="I14" s="250"/>
      <c r="J14" s="250"/>
      <c r="K14" s="252"/>
      <c r="L14" s="12" t="s">
        <v>396</v>
      </c>
      <c r="O14" s="99"/>
    </row>
    <row r="15" spans="1:15" ht="15" customHeight="1" thickTop="1">
      <c r="A15" s="7"/>
      <c r="B15" s="246" t="s">
        <v>381</v>
      </c>
      <c r="C15" s="246"/>
      <c r="D15" s="247"/>
      <c r="E15" s="179" t="s">
        <v>733</v>
      </c>
      <c r="F15" s="57" t="s">
        <v>327</v>
      </c>
      <c r="G15" s="52"/>
      <c r="H15" s="229"/>
      <c r="I15" s="229"/>
      <c r="K15" s="39"/>
      <c r="L15" s="39"/>
      <c r="O15" s="99"/>
    </row>
    <row r="16" spans="1:15" ht="15" customHeight="1">
      <c r="A16" s="96">
        <v>1</v>
      </c>
      <c r="B16" s="243" t="s">
        <v>179</v>
      </c>
      <c r="C16" s="244"/>
      <c r="D16" s="244"/>
      <c r="E16" s="82"/>
      <c r="F16" s="97">
        <f>ROUNDUP(E16*1.03,-1)</f>
        <v>0</v>
      </c>
      <c r="G16" s="53"/>
      <c r="H16" s="211"/>
      <c r="I16" s="211"/>
      <c r="K16" s="39"/>
      <c r="L16" s="39"/>
      <c r="O16" s="99"/>
    </row>
    <row r="17" spans="1:15" ht="15" customHeight="1">
      <c r="A17" s="96">
        <v>2</v>
      </c>
      <c r="B17" s="243" t="s">
        <v>180</v>
      </c>
      <c r="C17" s="244"/>
      <c r="D17" s="244"/>
      <c r="E17" s="82"/>
      <c r="F17" s="97">
        <f>ROUNDUP(E17*1.03,-1)</f>
        <v>0</v>
      </c>
      <c r="G17" s="39"/>
      <c r="H17" s="211"/>
      <c r="I17" s="211"/>
      <c r="K17" s="39"/>
      <c r="L17" s="39"/>
      <c r="O17" s="99"/>
    </row>
    <row r="18" spans="1:15" ht="15" customHeight="1" thickBot="1">
      <c r="A18" s="96">
        <v>3</v>
      </c>
      <c r="B18" s="243" t="s">
        <v>274</v>
      </c>
      <c r="C18" s="244"/>
      <c r="D18" s="244"/>
      <c r="E18" s="82"/>
      <c r="F18" s="98">
        <f>ROUNDUP(E18*1.03,-1)</f>
        <v>0</v>
      </c>
      <c r="G18" s="10"/>
      <c r="O18" s="99"/>
    </row>
    <row r="19" spans="1:15" ht="15" customHeight="1">
      <c r="A19" s="240">
        <f>SUM(F16:F18)</f>
        <v>0</v>
      </c>
      <c r="B19" s="241"/>
      <c r="C19" s="241"/>
      <c r="D19" s="241"/>
      <c r="E19" s="248"/>
      <c r="F19" s="242"/>
      <c r="G19" s="218"/>
      <c r="H19" s="219"/>
      <c r="I19" s="219"/>
      <c r="J19" s="219"/>
      <c r="K19" s="219"/>
      <c r="L19" s="219"/>
      <c r="O19" s="99"/>
    </row>
    <row r="20" spans="1:15" ht="6" customHeight="1" thickBot="1">
      <c r="A20" s="99"/>
      <c r="B20" s="99"/>
      <c r="C20" s="99"/>
      <c r="D20" s="99"/>
      <c r="E20" s="100"/>
      <c r="F20" s="100"/>
      <c r="K20" s="17"/>
      <c r="L20" s="17"/>
      <c r="O20" s="99"/>
    </row>
    <row r="21" spans="1:15" ht="15" customHeight="1" thickTop="1">
      <c r="A21" s="101" t="s">
        <v>63</v>
      </c>
      <c r="B21" s="102" t="s">
        <v>382</v>
      </c>
      <c r="C21" s="231" t="s">
        <v>389</v>
      </c>
      <c r="D21" s="232"/>
      <c r="E21" s="233"/>
      <c r="F21" s="103" t="s">
        <v>450</v>
      </c>
      <c r="G21" s="234" t="s">
        <v>451</v>
      </c>
      <c r="H21" s="235"/>
      <c r="I21" s="235"/>
      <c r="J21" s="235"/>
      <c r="K21" s="236"/>
      <c r="L21" s="13" t="s">
        <v>383</v>
      </c>
      <c r="O21" s="99"/>
    </row>
    <row r="22" spans="1:15" ht="15" customHeight="1" thickBot="1">
      <c r="A22" s="104">
        <v>3</v>
      </c>
      <c r="B22" s="105" t="s">
        <v>384</v>
      </c>
      <c r="C22" s="237" t="s">
        <v>166</v>
      </c>
      <c r="D22" s="238"/>
      <c r="E22" s="239"/>
      <c r="F22" s="106" t="s">
        <v>167</v>
      </c>
      <c r="G22" s="245" t="s">
        <v>168</v>
      </c>
      <c r="H22" s="225"/>
      <c r="I22" s="225"/>
      <c r="J22" s="225"/>
      <c r="K22" s="226"/>
      <c r="L22" s="12" t="s">
        <v>169</v>
      </c>
      <c r="O22" s="99"/>
    </row>
    <row r="23" spans="1:15" ht="15" customHeight="1" thickTop="1">
      <c r="A23" s="107"/>
      <c r="B23" s="227" t="s">
        <v>381</v>
      </c>
      <c r="C23" s="227"/>
      <c r="D23" s="228"/>
      <c r="E23" s="180" t="s">
        <v>734</v>
      </c>
      <c r="F23" s="108" t="s">
        <v>327</v>
      </c>
      <c r="G23" s="53"/>
      <c r="H23" s="211"/>
      <c r="I23" s="211"/>
      <c r="J23" s="52"/>
      <c r="K23" s="229"/>
      <c r="L23" s="229"/>
      <c r="O23" s="99"/>
    </row>
    <row r="24" spans="1:15" ht="15" customHeight="1">
      <c r="A24" s="96">
        <v>1</v>
      </c>
      <c r="B24" s="243" t="s">
        <v>181</v>
      </c>
      <c r="C24" s="244"/>
      <c r="D24" s="244"/>
      <c r="E24" s="109"/>
      <c r="F24" s="97">
        <f>ROUNDUP(E24*1.03,-1)</f>
        <v>0</v>
      </c>
      <c r="G24" s="53"/>
      <c r="H24" s="211"/>
      <c r="I24" s="211"/>
      <c r="J24" s="39"/>
      <c r="K24" s="211"/>
      <c r="L24" s="211"/>
    </row>
    <row r="25" spans="1:15" ht="15" customHeight="1">
      <c r="A25" s="96">
        <v>2</v>
      </c>
      <c r="B25" s="243" t="s">
        <v>182</v>
      </c>
      <c r="C25" s="244"/>
      <c r="D25" s="244"/>
      <c r="E25" s="109"/>
      <c r="F25" s="97">
        <f>ROUNDUP(E25*1.03,-1)</f>
        <v>0</v>
      </c>
      <c r="G25" s="53"/>
      <c r="H25" s="211"/>
      <c r="I25" s="211"/>
      <c r="J25" s="39"/>
      <c r="K25" s="211"/>
      <c r="L25" s="211"/>
    </row>
    <row r="26" spans="1:15" ht="15" customHeight="1" thickBot="1">
      <c r="A26" s="96">
        <v>3</v>
      </c>
      <c r="B26" s="212" t="s">
        <v>166</v>
      </c>
      <c r="C26" s="212"/>
      <c r="D26" s="213"/>
      <c r="E26" s="109"/>
      <c r="F26" s="98">
        <f>ROUNDUP(E26*1.03,-1)</f>
        <v>0</v>
      </c>
      <c r="G26" s="53"/>
      <c r="H26" s="211"/>
      <c r="I26" s="211"/>
      <c r="J26" s="10"/>
    </row>
    <row r="27" spans="1:15" ht="15" customHeight="1">
      <c r="A27" s="240">
        <f>SUM(F24:F26)</f>
        <v>0</v>
      </c>
      <c r="B27" s="241"/>
      <c r="C27" s="241"/>
      <c r="D27" s="241"/>
      <c r="E27" s="241"/>
      <c r="F27" s="242"/>
      <c r="G27" s="219"/>
      <c r="H27" s="219"/>
      <c r="I27" s="219"/>
      <c r="J27" s="219"/>
      <c r="K27" s="219"/>
      <c r="L27" s="219"/>
    </row>
    <row r="28" spans="1:15" ht="7.5" customHeight="1" thickBot="1">
      <c r="A28" s="110"/>
      <c r="B28" s="110"/>
      <c r="C28" s="110"/>
      <c r="D28" s="110"/>
      <c r="E28" s="111"/>
      <c r="F28" s="111"/>
      <c r="G28" s="40"/>
      <c r="H28" s="40"/>
      <c r="I28" s="40"/>
      <c r="J28" s="40"/>
      <c r="K28" s="20"/>
      <c r="L28" s="20"/>
    </row>
    <row r="29" spans="1:15" ht="15" customHeight="1" thickTop="1">
      <c r="A29" s="101" t="s">
        <v>63</v>
      </c>
      <c r="B29" s="102" t="s">
        <v>382</v>
      </c>
      <c r="C29" s="231" t="s">
        <v>389</v>
      </c>
      <c r="D29" s="232"/>
      <c r="E29" s="233"/>
      <c r="F29" s="103" t="s">
        <v>450</v>
      </c>
      <c r="G29" s="234" t="s">
        <v>451</v>
      </c>
      <c r="H29" s="235"/>
      <c r="I29" s="235"/>
      <c r="J29" s="235"/>
      <c r="K29" s="236"/>
      <c r="L29" s="13" t="s">
        <v>383</v>
      </c>
    </row>
    <row r="30" spans="1:15" ht="15" customHeight="1" thickBot="1">
      <c r="A30" s="104">
        <v>4</v>
      </c>
      <c r="B30" s="105" t="s">
        <v>384</v>
      </c>
      <c r="C30" s="237" t="s">
        <v>391</v>
      </c>
      <c r="D30" s="238"/>
      <c r="E30" s="239"/>
      <c r="F30" s="106" t="s">
        <v>397</v>
      </c>
      <c r="G30" s="223" t="s">
        <v>392</v>
      </c>
      <c r="H30" s="224"/>
      <c r="I30" s="224"/>
      <c r="J30" s="225"/>
      <c r="K30" s="226"/>
      <c r="L30" s="12" t="s">
        <v>398</v>
      </c>
    </row>
    <row r="31" spans="1:15" ht="15" customHeight="1" thickTop="1">
      <c r="A31" s="107"/>
      <c r="B31" s="227" t="s">
        <v>381</v>
      </c>
      <c r="C31" s="227"/>
      <c r="D31" s="228"/>
      <c r="E31" s="180" t="s">
        <v>733</v>
      </c>
      <c r="F31" s="112" t="s">
        <v>327</v>
      </c>
      <c r="G31" s="144"/>
      <c r="H31" s="229"/>
      <c r="I31" s="229"/>
      <c r="J31" s="52"/>
      <c r="K31" s="229"/>
      <c r="L31" s="229"/>
    </row>
    <row r="32" spans="1:15" ht="15" customHeight="1">
      <c r="A32" s="96">
        <v>1</v>
      </c>
      <c r="B32" s="230" t="s">
        <v>183</v>
      </c>
      <c r="C32" s="230"/>
      <c r="D32" s="209"/>
      <c r="E32" s="109"/>
      <c r="F32" s="97">
        <f>ROUNDUP(E32*1.03,-1)</f>
        <v>0</v>
      </c>
      <c r="G32" s="53"/>
      <c r="H32" s="211"/>
      <c r="I32" s="211"/>
      <c r="J32" s="39"/>
      <c r="K32" s="211"/>
      <c r="L32" s="211"/>
    </row>
    <row r="33" spans="1:12" ht="15" customHeight="1">
      <c r="A33" s="96">
        <v>2</v>
      </c>
      <c r="B33" s="209" t="s">
        <v>184</v>
      </c>
      <c r="C33" s="210"/>
      <c r="D33" s="210"/>
      <c r="E33" s="109"/>
      <c r="F33" s="97">
        <f>ROUNDUP(E33*1.03,-1)</f>
        <v>0</v>
      </c>
      <c r="G33" s="53"/>
      <c r="H33" s="211"/>
      <c r="I33" s="211"/>
      <c r="J33" s="39"/>
      <c r="K33" s="211"/>
      <c r="L33" s="211"/>
    </row>
    <row r="34" spans="1:12" ht="15" customHeight="1" thickBot="1">
      <c r="A34" s="96">
        <v>3</v>
      </c>
      <c r="B34" s="212" t="s">
        <v>185</v>
      </c>
      <c r="C34" s="212"/>
      <c r="D34" s="213"/>
      <c r="E34" s="109"/>
      <c r="F34" s="98">
        <f>ROUNDUP(E34*1.03,-1)</f>
        <v>0</v>
      </c>
      <c r="G34" s="53"/>
      <c r="H34" s="211"/>
      <c r="I34" s="211"/>
      <c r="J34" s="10"/>
    </row>
    <row r="35" spans="1:12" ht="15" customHeight="1">
      <c r="A35" s="214">
        <f>SUM(F32:F34)</f>
        <v>0</v>
      </c>
      <c r="B35" s="215"/>
      <c r="C35" s="215"/>
      <c r="D35" s="215"/>
      <c r="E35" s="216"/>
      <c r="F35" s="217"/>
      <c r="G35" s="218"/>
      <c r="H35" s="219"/>
      <c r="I35" s="219"/>
      <c r="J35" s="219"/>
      <c r="K35" s="219"/>
      <c r="L35" s="219"/>
    </row>
    <row r="36" spans="1:12" ht="6" customHeight="1" thickBot="1">
      <c r="A36" s="99"/>
      <c r="B36" s="99"/>
      <c r="C36" s="99"/>
      <c r="D36" s="99"/>
      <c r="E36" s="100"/>
      <c r="F36" s="100"/>
      <c r="K36" s="17"/>
      <c r="L36" s="17"/>
    </row>
    <row r="37" spans="1:12" ht="15" customHeight="1" thickTop="1">
      <c r="A37" s="101" t="s">
        <v>63</v>
      </c>
      <c r="B37" s="102" t="s">
        <v>382</v>
      </c>
      <c r="C37" s="231" t="s">
        <v>389</v>
      </c>
      <c r="D37" s="232"/>
      <c r="E37" s="233"/>
      <c r="F37" s="103" t="s">
        <v>450</v>
      </c>
      <c r="G37" s="234" t="s">
        <v>451</v>
      </c>
      <c r="H37" s="235"/>
      <c r="I37" s="235"/>
      <c r="J37" s="235"/>
      <c r="K37" s="236"/>
      <c r="L37" s="13" t="s">
        <v>383</v>
      </c>
    </row>
    <row r="38" spans="1:12" ht="15" customHeight="1" thickBot="1">
      <c r="A38" s="104">
        <v>5</v>
      </c>
      <c r="B38" s="105" t="s">
        <v>384</v>
      </c>
      <c r="C38" s="220" t="s">
        <v>170</v>
      </c>
      <c r="D38" s="221"/>
      <c r="E38" s="222"/>
      <c r="F38" s="113" t="s">
        <v>171</v>
      </c>
      <c r="G38" s="223" t="s">
        <v>107</v>
      </c>
      <c r="H38" s="224"/>
      <c r="I38" s="224"/>
      <c r="J38" s="225"/>
      <c r="K38" s="226"/>
      <c r="L38" s="6" t="s">
        <v>172</v>
      </c>
    </row>
    <row r="39" spans="1:12" ht="15" customHeight="1" thickTop="1">
      <c r="A39" s="107"/>
      <c r="B39" s="227" t="s">
        <v>381</v>
      </c>
      <c r="C39" s="227"/>
      <c r="D39" s="228"/>
      <c r="E39" s="180" t="s">
        <v>733</v>
      </c>
      <c r="F39" s="108" t="s">
        <v>327</v>
      </c>
      <c r="G39" s="52"/>
      <c r="H39" s="229"/>
      <c r="I39" s="229"/>
    </row>
    <row r="40" spans="1:12" ht="15" customHeight="1">
      <c r="A40" s="96">
        <v>1</v>
      </c>
      <c r="B40" s="230" t="s">
        <v>186</v>
      </c>
      <c r="C40" s="230"/>
      <c r="D40" s="209"/>
      <c r="E40" s="109"/>
      <c r="F40" s="97">
        <f>ROUNDUP(E40*1.03,-1)</f>
        <v>0</v>
      </c>
      <c r="G40" s="39"/>
      <c r="H40" s="211"/>
      <c r="I40" s="211"/>
    </row>
    <row r="41" spans="1:12" ht="15" customHeight="1">
      <c r="A41" s="96">
        <v>2</v>
      </c>
      <c r="B41" s="209" t="s">
        <v>187</v>
      </c>
      <c r="C41" s="210"/>
      <c r="D41" s="210"/>
      <c r="E41" s="109"/>
      <c r="F41" s="97">
        <f>ROUNDUP(E41*1.03,-1)</f>
        <v>0</v>
      </c>
      <c r="G41" s="39"/>
      <c r="H41" s="211"/>
      <c r="I41" s="211"/>
    </row>
    <row r="42" spans="1:12" ht="15" customHeight="1" thickBot="1">
      <c r="A42" s="96">
        <v>3</v>
      </c>
      <c r="B42" s="212" t="s">
        <v>188</v>
      </c>
      <c r="C42" s="212"/>
      <c r="D42" s="213"/>
      <c r="E42" s="109"/>
      <c r="F42" s="98">
        <f>ROUNDUP(E42*1.03,-1)</f>
        <v>0</v>
      </c>
      <c r="G42" s="10"/>
    </row>
    <row r="43" spans="1:12" ht="15" customHeight="1">
      <c r="A43" s="214">
        <f>SUM(F40:F42)</f>
        <v>0</v>
      </c>
      <c r="B43" s="215"/>
      <c r="C43" s="215"/>
      <c r="D43" s="215"/>
      <c r="E43" s="216"/>
      <c r="F43" s="217"/>
      <c r="G43" s="218"/>
      <c r="H43" s="219"/>
      <c r="I43" s="219"/>
      <c r="J43" s="219"/>
      <c r="K43" s="219"/>
      <c r="L43" s="219"/>
    </row>
    <row r="44" spans="1:12" ht="6" customHeight="1" thickBot="1">
      <c r="A44" s="99"/>
      <c r="B44" s="99"/>
      <c r="C44" s="99"/>
      <c r="D44" s="99"/>
      <c r="E44" s="100"/>
      <c r="F44" s="100"/>
      <c r="K44" s="17"/>
      <c r="L44" s="17"/>
    </row>
    <row r="45" spans="1:12" ht="15" customHeight="1" thickTop="1">
      <c r="A45" s="101" t="s">
        <v>63</v>
      </c>
      <c r="B45" s="102" t="s">
        <v>382</v>
      </c>
      <c r="C45" s="231" t="s">
        <v>389</v>
      </c>
      <c r="D45" s="232"/>
      <c r="E45" s="233"/>
      <c r="F45" s="103" t="s">
        <v>450</v>
      </c>
      <c r="G45" s="234" t="s">
        <v>451</v>
      </c>
      <c r="H45" s="235"/>
      <c r="I45" s="235"/>
      <c r="J45" s="235"/>
      <c r="K45" s="236"/>
      <c r="L45" s="13" t="s">
        <v>383</v>
      </c>
    </row>
    <row r="46" spans="1:12" ht="15" customHeight="1" thickBot="1">
      <c r="A46" s="104">
        <v>6</v>
      </c>
      <c r="B46" s="105" t="s">
        <v>384</v>
      </c>
      <c r="C46" s="220" t="s">
        <v>173</v>
      </c>
      <c r="D46" s="221"/>
      <c r="E46" s="222"/>
      <c r="F46" s="113" t="s">
        <v>174</v>
      </c>
      <c r="G46" s="223" t="s">
        <v>175</v>
      </c>
      <c r="H46" s="224"/>
      <c r="I46" s="224"/>
      <c r="J46" s="225"/>
      <c r="K46" s="226"/>
      <c r="L46" s="6" t="s">
        <v>176</v>
      </c>
    </row>
    <row r="47" spans="1:12" ht="15" customHeight="1" thickTop="1">
      <c r="A47" s="107"/>
      <c r="B47" s="227" t="s">
        <v>381</v>
      </c>
      <c r="C47" s="227"/>
      <c r="D47" s="228"/>
      <c r="E47" s="180" t="s">
        <v>733</v>
      </c>
      <c r="F47" s="108" t="s">
        <v>327</v>
      </c>
      <c r="G47" s="52"/>
      <c r="H47" s="229"/>
      <c r="I47" s="229"/>
    </row>
    <row r="48" spans="1:12" ht="15" customHeight="1">
      <c r="A48" s="96">
        <v>1</v>
      </c>
      <c r="B48" s="230" t="s">
        <v>189</v>
      </c>
      <c r="C48" s="230"/>
      <c r="D48" s="209"/>
      <c r="E48" s="109"/>
      <c r="F48" s="97">
        <f>ROUNDUP(E48*1.03,-1)</f>
        <v>0</v>
      </c>
      <c r="G48" s="39"/>
      <c r="H48" s="211"/>
      <c r="I48" s="211"/>
    </row>
    <row r="49" spans="1:12" ht="15" customHeight="1">
      <c r="A49" s="96">
        <v>2</v>
      </c>
      <c r="B49" s="209" t="s">
        <v>190</v>
      </c>
      <c r="C49" s="210"/>
      <c r="D49" s="210"/>
      <c r="E49" s="109"/>
      <c r="F49" s="97">
        <f>ROUNDUP(E49*1.03,-1)</f>
        <v>0</v>
      </c>
      <c r="G49" s="39"/>
      <c r="H49" s="211"/>
      <c r="I49" s="211"/>
    </row>
    <row r="50" spans="1:12" ht="15" customHeight="1">
      <c r="A50" s="96">
        <v>3</v>
      </c>
      <c r="B50" s="212" t="s">
        <v>191</v>
      </c>
      <c r="C50" s="212"/>
      <c r="D50" s="213"/>
      <c r="E50" s="109"/>
      <c r="F50" s="97">
        <f>ROUNDUP(E50*1.03,-1)</f>
        <v>0</v>
      </c>
      <c r="G50" s="39"/>
      <c r="H50" s="211"/>
      <c r="I50" s="211"/>
    </row>
    <row r="51" spans="1:12" ht="15" customHeight="1" thickBot="1">
      <c r="A51" s="96">
        <v>4</v>
      </c>
      <c r="B51" s="212" t="s">
        <v>173</v>
      </c>
      <c r="C51" s="212"/>
      <c r="D51" s="213"/>
      <c r="E51" s="109"/>
      <c r="F51" s="98">
        <f>ROUNDUP(E51*1.03,-1)</f>
        <v>0</v>
      </c>
      <c r="G51" s="67"/>
    </row>
    <row r="52" spans="1:12" ht="15" customHeight="1">
      <c r="A52" s="214">
        <f>SUM(F48:F51)</f>
        <v>0</v>
      </c>
      <c r="B52" s="215"/>
      <c r="C52" s="215"/>
      <c r="D52" s="215"/>
      <c r="E52" s="216"/>
      <c r="F52" s="217"/>
      <c r="G52" s="218"/>
      <c r="H52" s="219"/>
      <c r="I52" s="219"/>
      <c r="J52" s="219"/>
      <c r="K52" s="219"/>
      <c r="L52" s="219"/>
    </row>
    <row r="53" spans="1:12" ht="6" customHeight="1">
      <c r="A53" s="99"/>
      <c r="B53" s="99"/>
      <c r="C53" s="99"/>
      <c r="D53" s="99"/>
      <c r="E53" s="99"/>
      <c r="F53" s="99"/>
    </row>
    <row r="54" spans="1:12" ht="15" customHeight="1">
      <c r="A54" s="204" t="s">
        <v>409</v>
      </c>
      <c r="B54" s="205"/>
      <c r="C54" s="205"/>
      <c r="D54" s="206"/>
      <c r="E54" s="207">
        <f>SUM(A52,A43,A35,A27,A19,A11)</f>
        <v>0</v>
      </c>
      <c r="F54" s="208"/>
    </row>
  </sheetData>
  <mergeCells count="93">
    <mergeCell ref="C6:E6"/>
    <mergeCell ref="G6:K6"/>
    <mergeCell ref="A1:L1"/>
    <mergeCell ref="A2:L2"/>
    <mergeCell ref="H3:I3"/>
    <mergeCell ref="J3:L3"/>
    <mergeCell ref="A4:L4"/>
    <mergeCell ref="C14:E14"/>
    <mergeCell ref="G14:K14"/>
    <mergeCell ref="C7:E7"/>
    <mergeCell ref="G7:K7"/>
    <mergeCell ref="B8:D8"/>
    <mergeCell ref="H8:I8"/>
    <mergeCell ref="B9:D9"/>
    <mergeCell ref="H9:I9"/>
    <mergeCell ref="B10:D10"/>
    <mergeCell ref="A11:F11"/>
    <mergeCell ref="G11:L11"/>
    <mergeCell ref="C13:E13"/>
    <mergeCell ref="G13:K13"/>
    <mergeCell ref="C22:E22"/>
    <mergeCell ref="G22:K22"/>
    <mergeCell ref="B15:D15"/>
    <mergeCell ref="H15:I15"/>
    <mergeCell ref="B16:D16"/>
    <mergeCell ref="H16:I16"/>
    <mergeCell ref="B17:D17"/>
    <mergeCell ref="H17:I17"/>
    <mergeCell ref="B18:D18"/>
    <mergeCell ref="A19:F19"/>
    <mergeCell ref="G19:L19"/>
    <mergeCell ref="C21:E21"/>
    <mergeCell ref="G21:K21"/>
    <mergeCell ref="A27:F27"/>
    <mergeCell ref="G27:L27"/>
    <mergeCell ref="B23:D23"/>
    <mergeCell ref="H23:I23"/>
    <mergeCell ref="K23:L23"/>
    <mergeCell ref="B24:D24"/>
    <mergeCell ref="H24:I24"/>
    <mergeCell ref="K24:L24"/>
    <mergeCell ref="B25:D25"/>
    <mergeCell ref="H25:I25"/>
    <mergeCell ref="K25:L25"/>
    <mergeCell ref="B26:D26"/>
    <mergeCell ref="H26:I26"/>
    <mergeCell ref="C29:E29"/>
    <mergeCell ref="G29:K29"/>
    <mergeCell ref="C30:E30"/>
    <mergeCell ref="G30:K30"/>
    <mergeCell ref="B31:D31"/>
    <mergeCell ref="H31:I31"/>
    <mergeCell ref="K31:L31"/>
    <mergeCell ref="B32:D32"/>
    <mergeCell ref="H32:I32"/>
    <mergeCell ref="K32:L32"/>
    <mergeCell ref="B33:D33"/>
    <mergeCell ref="H33:I33"/>
    <mergeCell ref="K33:L33"/>
    <mergeCell ref="B34:D34"/>
    <mergeCell ref="H34:I34"/>
    <mergeCell ref="A35:F35"/>
    <mergeCell ref="G35:L35"/>
    <mergeCell ref="C37:E37"/>
    <mergeCell ref="G37:K37"/>
    <mergeCell ref="C45:E45"/>
    <mergeCell ref="G45:K45"/>
    <mergeCell ref="C38:E38"/>
    <mergeCell ref="G38:K38"/>
    <mergeCell ref="B39:D39"/>
    <mergeCell ref="H39:I39"/>
    <mergeCell ref="B40:D40"/>
    <mergeCell ref="H40:I40"/>
    <mergeCell ref="B41:D41"/>
    <mergeCell ref="H41:I41"/>
    <mergeCell ref="B42:D42"/>
    <mergeCell ref="A43:F43"/>
    <mergeCell ref="G43:L43"/>
    <mergeCell ref="C46:E46"/>
    <mergeCell ref="G46:K46"/>
    <mergeCell ref="B47:D47"/>
    <mergeCell ref="H47:I47"/>
    <mergeCell ref="B48:D48"/>
    <mergeCell ref="H48:I48"/>
    <mergeCell ref="A54:D54"/>
    <mergeCell ref="E54:F54"/>
    <mergeCell ref="B49:D49"/>
    <mergeCell ref="H49:I49"/>
    <mergeCell ref="B50:D50"/>
    <mergeCell ref="H50:I50"/>
    <mergeCell ref="B51:D51"/>
    <mergeCell ref="A52:F52"/>
    <mergeCell ref="G52:L52"/>
  </mergeCells>
  <phoneticPr fontId="2"/>
  <pageMargins left="0.59055118110236227" right="0.59055118110236227" top="0.78740157480314965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/>
  </sheetPr>
  <dimension ref="A1:L27"/>
  <sheetViews>
    <sheetView zoomScaleNormal="100" workbookViewId="0">
      <selection sqref="A1:K1"/>
    </sheetView>
  </sheetViews>
  <sheetFormatPr defaultRowHeight="13.5"/>
  <cols>
    <col min="1" max="1" width="3.5" style="1" bestFit="1" customWidth="1"/>
    <col min="2" max="3" width="7.375" style="1" customWidth="1"/>
    <col min="4" max="4" width="6" style="1" customWidth="1"/>
    <col min="5" max="5" width="7.75" style="1" customWidth="1"/>
    <col min="6" max="6" width="10.125" style="1" customWidth="1"/>
    <col min="7" max="7" width="14.125" style="1" customWidth="1"/>
    <col min="8" max="9" width="6.125" style="1" customWidth="1"/>
    <col min="10" max="10" width="4.5" style="1" customWidth="1"/>
    <col min="11" max="11" width="13" style="1" customWidth="1"/>
    <col min="12" max="16384" width="9" style="1"/>
  </cols>
  <sheetData>
    <row r="1" spans="1:12" ht="21.75" customHeight="1">
      <c r="A1" s="321" t="s">
        <v>987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9"/>
    </row>
    <row r="2" spans="1:12" ht="21.75" customHeight="1">
      <c r="A2" s="262" t="s">
        <v>401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</row>
    <row r="3" spans="1:12" ht="17.2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2" ht="30" customHeight="1">
      <c r="A4" s="2"/>
      <c r="B4" s="2"/>
      <c r="C4" s="2"/>
      <c r="D4" s="2"/>
      <c r="E4" s="2"/>
      <c r="F4" s="2"/>
      <c r="G4" s="2"/>
      <c r="H4" s="60" t="s">
        <v>399</v>
      </c>
      <c r="I4" s="204" t="s">
        <v>320</v>
      </c>
      <c r="J4" s="205"/>
      <c r="K4" s="206"/>
    </row>
    <row r="5" spans="1:12" ht="38.25" customHeight="1">
      <c r="A5" s="295" t="s">
        <v>744</v>
      </c>
      <c r="B5" s="295"/>
      <c r="C5" s="295"/>
      <c r="D5" s="295"/>
      <c r="E5" s="295"/>
      <c r="F5" s="295"/>
      <c r="G5" s="295"/>
      <c r="H5" s="295"/>
      <c r="I5" s="295"/>
      <c r="J5" s="295"/>
      <c r="K5" s="295"/>
    </row>
    <row r="6" spans="1:12" ht="30" customHeight="1" thickBot="1">
      <c r="A6" s="2"/>
      <c r="B6" s="2"/>
      <c r="C6" s="2"/>
      <c r="D6" s="2"/>
      <c r="E6" s="2"/>
      <c r="F6" s="2"/>
      <c r="G6" s="2"/>
      <c r="H6" s="2"/>
      <c r="I6" s="2"/>
      <c r="J6" s="2"/>
      <c r="K6" s="9" t="s">
        <v>282</v>
      </c>
    </row>
    <row r="7" spans="1:12" ht="30" customHeight="1" thickTop="1">
      <c r="A7" s="3" t="s">
        <v>63</v>
      </c>
      <c r="B7" s="14" t="s">
        <v>382</v>
      </c>
      <c r="C7" s="234" t="s">
        <v>389</v>
      </c>
      <c r="D7" s="235"/>
      <c r="E7" s="236"/>
      <c r="F7" s="15" t="s">
        <v>450</v>
      </c>
      <c r="G7" s="234" t="s">
        <v>451</v>
      </c>
      <c r="H7" s="235"/>
      <c r="I7" s="235"/>
      <c r="J7" s="236"/>
      <c r="K7" s="13" t="s">
        <v>383</v>
      </c>
    </row>
    <row r="8" spans="1:12" ht="37.5" customHeight="1" thickBot="1">
      <c r="A8" s="4">
        <v>34</v>
      </c>
      <c r="B8" s="5" t="s">
        <v>321</v>
      </c>
      <c r="C8" s="294" t="s">
        <v>754</v>
      </c>
      <c r="D8" s="250"/>
      <c r="E8" s="252"/>
      <c r="F8" s="51" t="s">
        <v>815</v>
      </c>
      <c r="G8" s="245" t="s">
        <v>755</v>
      </c>
      <c r="H8" s="225"/>
      <c r="I8" s="225"/>
      <c r="J8" s="226"/>
      <c r="K8" s="6" t="s">
        <v>325</v>
      </c>
    </row>
    <row r="9" spans="1:12" ht="30" customHeight="1" thickTop="1">
      <c r="A9" s="7" t="s">
        <v>63</v>
      </c>
      <c r="B9" s="246" t="s">
        <v>381</v>
      </c>
      <c r="C9" s="246"/>
      <c r="D9" s="246"/>
      <c r="E9" s="59" t="s">
        <v>733</v>
      </c>
      <c r="F9" s="83" t="s">
        <v>327</v>
      </c>
      <c r="G9" s="229"/>
      <c r="H9" s="229"/>
      <c r="I9" s="229"/>
      <c r="J9" s="229"/>
    </row>
    <row r="10" spans="1:12" ht="30" customHeight="1">
      <c r="A10" s="8">
        <v>1</v>
      </c>
      <c r="B10" s="296" t="s">
        <v>756</v>
      </c>
      <c r="C10" s="296"/>
      <c r="D10" s="296"/>
      <c r="E10" s="34"/>
      <c r="F10" s="84">
        <f>ROUNDUP(E10*1.03,-1)</f>
        <v>0</v>
      </c>
      <c r="G10" s="261"/>
      <c r="H10" s="261"/>
      <c r="I10" s="211"/>
      <c r="J10" s="211"/>
    </row>
    <row r="11" spans="1:12" ht="30" customHeight="1">
      <c r="A11" s="8">
        <v>2</v>
      </c>
      <c r="B11" s="291" t="s">
        <v>757</v>
      </c>
      <c r="C11" s="292"/>
      <c r="D11" s="293"/>
      <c r="E11" s="34"/>
      <c r="F11" s="84">
        <f t="shared" ref="F11:F24" si="0">ROUNDUP(E11*1.03,-1)</f>
        <v>0</v>
      </c>
      <c r="G11" s="261"/>
      <c r="H11" s="261"/>
      <c r="I11" s="211"/>
      <c r="J11" s="211"/>
    </row>
    <row r="12" spans="1:12" ht="30" customHeight="1">
      <c r="A12" s="8">
        <v>3</v>
      </c>
      <c r="B12" s="291" t="s">
        <v>758</v>
      </c>
      <c r="C12" s="292"/>
      <c r="D12" s="293"/>
      <c r="E12" s="34"/>
      <c r="F12" s="84">
        <f t="shared" si="0"/>
        <v>0</v>
      </c>
      <c r="G12" s="261"/>
      <c r="H12" s="261"/>
      <c r="I12" s="211"/>
      <c r="J12" s="211"/>
    </row>
    <row r="13" spans="1:12" ht="30" customHeight="1">
      <c r="A13" s="8">
        <v>4</v>
      </c>
      <c r="B13" s="291" t="s">
        <v>759</v>
      </c>
      <c r="C13" s="292"/>
      <c r="D13" s="293"/>
      <c r="E13" s="34"/>
      <c r="F13" s="84">
        <f t="shared" si="0"/>
        <v>0</v>
      </c>
      <c r="G13" s="261"/>
      <c r="H13" s="261"/>
      <c r="I13" s="211"/>
      <c r="J13" s="211"/>
    </row>
    <row r="14" spans="1:12" ht="30" customHeight="1">
      <c r="A14" s="8">
        <v>5</v>
      </c>
      <c r="B14" s="291" t="s">
        <v>760</v>
      </c>
      <c r="C14" s="292"/>
      <c r="D14" s="293"/>
      <c r="E14" s="34"/>
      <c r="F14" s="84">
        <f t="shared" si="0"/>
        <v>0</v>
      </c>
      <c r="G14" s="261"/>
      <c r="H14" s="261"/>
      <c r="I14" s="211"/>
      <c r="J14" s="211"/>
    </row>
    <row r="15" spans="1:12" ht="30" customHeight="1">
      <c r="A15" s="8">
        <v>6</v>
      </c>
      <c r="B15" s="291" t="s">
        <v>761</v>
      </c>
      <c r="C15" s="292"/>
      <c r="D15" s="293"/>
      <c r="E15" s="34"/>
      <c r="F15" s="84">
        <f t="shared" si="0"/>
        <v>0</v>
      </c>
      <c r="G15" s="261"/>
      <c r="H15" s="261"/>
      <c r="I15" s="211"/>
      <c r="J15" s="211"/>
    </row>
    <row r="16" spans="1:12" ht="30" customHeight="1">
      <c r="A16" s="8">
        <v>7</v>
      </c>
      <c r="B16" s="291" t="s">
        <v>762</v>
      </c>
      <c r="C16" s="292"/>
      <c r="D16" s="293"/>
      <c r="E16" s="34"/>
      <c r="F16" s="84">
        <f t="shared" si="0"/>
        <v>0</v>
      </c>
      <c r="G16" s="261"/>
      <c r="H16" s="261"/>
      <c r="I16" s="211"/>
      <c r="J16" s="211"/>
    </row>
    <row r="17" spans="1:11" ht="30" customHeight="1">
      <c r="A17" s="8">
        <v>8</v>
      </c>
      <c r="B17" s="291" t="s">
        <v>763</v>
      </c>
      <c r="C17" s="292"/>
      <c r="D17" s="293"/>
      <c r="E17" s="34"/>
      <c r="F17" s="84">
        <f t="shared" si="0"/>
        <v>0</v>
      </c>
      <c r="G17" s="261"/>
      <c r="H17" s="261"/>
      <c r="I17" s="211"/>
      <c r="J17" s="211"/>
    </row>
    <row r="18" spans="1:11" ht="30" customHeight="1">
      <c r="A18" s="8">
        <v>9</v>
      </c>
      <c r="B18" s="291"/>
      <c r="C18" s="292"/>
      <c r="D18" s="293"/>
      <c r="E18" s="148"/>
      <c r="F18" s="84">
        <f t="shared" si="0"/>
        <v>0</v>
      </c>
      <c r="G18" s="261"/>
      <c r="H18" s="261"/>
      <c r="I18" s="211"/>
      <c r="J18" s="211"/>
    </row>
    <row r="19" spans="1:11" ht="30" customHeight="1">
      <c r="A19" s="8">
        <v>10</v>
      </c>
      <c r="B19" s="291"/>
      <c r="C19" s="292"/>
      <c r="D19" s="293"/>
      <c r="E19" s="34"/>
      <c r="F19" s="84">
        <f t="shared" si="0"/>
        <v>0</v>
      </c>
      <c r="G19" s="261"/>
      <c r="H19" s="261"/>
      <c r="I19" s="211"/>
      <c r="J19" s="211"/>
    </row>
    <row r="20" spans="1:11" ht="30" customHeight="1">
      <c r="A20" s="8">
        <v>11</v>
      </c>
      <c r="B20" s="291"/>
      <c r="C20" s="292"/>
      <c r="D20" s="293"/>
      <c r="E20" s="34"/>
      <c r="F20" s="84">
        <f t="shared" si="0"/>
        <v>0</v>
      </c>
      <c r="G20" s="211"/>
      <c r="H20" s="211"/>
      <c r="I20" s="211"/>
      <c r="J20" s="211"/>
    </row>
    <row r="21" spans="1:11" ht="30" customHeight="1">
      <c r="A21" s="8">
        <v>12</v>
      </c>
      <c r="B21" s="291"/>
      <c r="C21" s="292"/>
      <c r="D21" s="293"/>
      <c r="E21" s="34"/>
      <c r="F21" s="84">
        <f t="shared" si="0"/>
        <v>0</v>
      </c>
      <c r="G21" s="211"/>
      <c r="H21" s="211"/>
      <c r="I21" s="211"/>
      <c r="J21" s="211"/>
    </row>
    <row r="22" spans="1:11" ht="30" customHeight="1">
      <c r="A22" s="8">
        <v>13</v>
      </c>
      <c r="B22" s="291"/>
      <c r="C22" s="292"/>
      <c r="D22" s="293"/>
      <c r="E22" s="34"/>
      <c r="F22" s="84">
        <f t="shared" si="0"/>
        <v>0</v>
      </c>
      <c r="G22" s="211"/>
      <c r="H22" s="211"/>
      <c r="I22" s="211"/>
      <c r="J22" s="211"/>
    </row>
    <row r="23" spans="1:11" ht="30" customHeight="1">
      <c r="A23" s="8">
        <v>14</v>
      </c>
      <c r="B23" s="291"/>
      <c r="C23" s="292"/>
      <c r="D23" s="293"/>
      <c r="E23" s="34"/>
      <c r="F23" s="84">
        <f t="shared" si="0"/>
        <v>0</v>
      </c>
      <c r="G23" s="211"/>
      <c r="H23" s="211"/>
      <c r="I23" s="211"/>
      <c r="J23" s="211"/>
    </row>
    <row r="24" spans="1:11" ht="30" customHeight="1" thickBot="1">
      <c r="A24" s="8">
        <v>15</v>
      </c>
      <c r="B24" s="291"/>
      <c r="C24" s="292"/>
      <c r="D24" s="293"/>
      <c r="E24" s="47"/>
      <c r="F24" s="86">
        <f t="shared" si="0"/>
        <v>0</v>
      </c>
      <c r="G24" s="211"/>
      <c r="H24" s="211"/>
      <c r="I24" s="211"/>
      <c r="J24" s="211"/>
    </row>
    <row r="25" spans="1:11" ht="30" customHeight="1">
      <c r="A25" s="204" t="s">
        <v>409</v>
      </c>
      <c r="B25" s="297"/>
      <c r="C25" s="297"/>
      <c r="D25" s="297"/>
      <c r="E25" s="298"/>
      <c r="F25" s="123">
        <f>SUM(F10:F24)</f>
        <v>0</v>
      </c>
      <c r="G25" s="88"/>
      <c r="H25" s="276"/>
      <c r="I25" s="276"/>
      <c r="J25" s="276"/>
      <c r="K25" s="276"/>
    </row>
    <row r="26" spans="1:11" ht="28.5" customHeight="1"/>
    <row r="27" spans="1:11" ht="28.5" customHeight="1"/>
  </sheetData>
  <mergeCells count="58">
    <mergeCell ref="B22:D22"/>
    <mergeCell ref="G22:H22"/>
    <mergeCell ref="I22:J22"/>
    <mergeCell ref="A25:E25"/>
    <mergeCell ref="H25:K25"/>
    <mergeCell ref="B23:D23"/>
    <mergeCell ref="G23:H23"/>
    <mergeCell ref="I23:J23"/>
    <mergeCell ref="B24:D24"/>
    <mergeCell ref="G24:H24"/>
    <mergeCell ref="I24:J24"/>
    <mergeCell ref="B20:D20"/>
    <mergeCell ref="G20:H20"/>
    <mergeCell ref="I20:J20"/>
    <mergeCell ref="B21:D21"/>
    <mergeCell ref="G21:H21"/>
    <mergeCell ref="I21:J21"/>
    <mergeCell ref="B18:D18"/>
    <mergeCell ref="G18:H18"/>
    <mergeCell ref="I18:J18"/>
    <mergeCell ref="B19:D19"/>
    <mergeCell ref="G19:H19"/>
    <mergeCell ref="I19:J19"/>
    <mergeCell ref="B16:D16"/>
    <mergeCell ref="G16:H16"/>
    <mergeCell ref="I16:J16"/>
    <mergeCell ref="B17:D17"/>
    <mergeCell ref="G17:H17"/>
    <mergeCell ref="I17:J17"/>
    <mergeCell ref="B14:D14"/>
    <mergeCell ref="G14:H14"/>
    <mergeCell ref="I14:J14"/>
    <mergeCell ref="B15:D15"/>
    <mergeCell ref="G15:H15"/>
    <mergeCell ref="I15:J15"/>
    <mergeCell ref="B12:D12"/>
    <mergeCell ref="G12:H12"/>
    <mergeCell ref="I12:J12"/>
    <mergeCell ref="B13:D13"/>
    <mergeCell ref="G13:H13"/>
    <mergeCell ref="I13:J13"/>
    <mergeCell ref="B10:D10"/>
    <mergeCell ref="G10:H10"/>
    <mergeCell ref="I10:J10"/>
    <mergeCell ref="B11:D11"/>
    <mergeCell ref="G11:H11"/>
    <mergeCell ref="I11:J11"/>
    <mergeCell ref="A1:K1"/>
    <mergeCell ref="C8:E8"/>
    <mergeCell ref="G8:J8"/>
    <mergeCell ref="B9:D9"/>
    <mergeCell ref="G9:H9"/>
    <mergeCell ref="I9:J9"/>
    <mergeCell ref="A2:K2"/>
    <mergeCell ref="I4:K4"/>
    <mergeCell ref="A5:K5"/>
    <mergeCell ref="C7:E7"/>
    <mergeCell ref="G7:J7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/>
  </sheetPr>
  <dimension ref="A1:L27"/>
  <sheetViews>
    <sheetView zoomScaleNormal="100" workbookViewId="0">
      <selection activeCell="A5" sqref="A5:L5"/>
    </sheetView>
  </sheetViews>
  <sheetFormatPr defaultRowHeight="13.5"/>
  <cols>
    <col min="1" max="1" width="4.5" style="1" bestFit="1" customWidth="1"/>
    <col min="2" max="3" width="7.375" style="1" customWidth="1"/>
    <col min="4" max="4" width="5.375" style="1" customWidth="1"/>
    <col min="5" max="5" width="6.375" style="1" customWidth="1"/>
    <col min="6" max="6" width="11.75" style="1" customWidth="1"/>
    <col min="7" max="7" width="3.5" style="1" customWidth="1"/>
    <col min="8" max="9" width="7.5" style="1" customWidth="1"/>
    <col min="10" max="10" width="6.125" style="1" customWidth="1"/>
    <col min="11" max="11" width="4.5" style="1" customWidth="1"/>
    <col min="12" max="12" width="13" style="1" customWidth="1"/>
    <col min="13" max="16384" width="9" style="1"/>
  </cols>
  <sheetData>
    <row r="1" spans="1:12" ht="21" customHeight="1">
      <c r="A1" s="321" t="s">
        <v>989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</row>
    <row r="2" spans="1:12" ht="17.25" customHeight="1">
      <c r="A2" s="262" t="s">
        <v>401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</row>
    <row r="3" spans="1:12" ht="17.2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30" customHeight="1">
      <c r="A4" s="2"/>
      <c r="B4" s="2"/>
      <c r="C4" s="2"/>
      <c r="D4" s="2"/>
      <c r="E4" s="2"/>
      <c r="F4" s="2"/>
      <c r="G4" s="2"/>
      <c r="H4" s="204" t="s">
        <v>399</v>
      </c>
      <c r="I4" s="206"/>
      <c r="J4" s="204" t="s">
        <v>363</v>
      </c>
      <c r="K4" s="205"/>
      <c r="L4" s="206"/>
    </row>
    <row r="5" spans="1:12" ht="48.75" customHeight="1">
      <c r="A5" s="295" t="s">
        <v>744</v>
      </c>
      <c r="B5" s="295"/>
      <c r="C5" s="295"/>
      <c r="D5" s="295"/>
      <c r="E5" s="295"/>
      <c r="F5" s="295"/>
      <c r="G5" s="295"/>
      <c r="H5" s="295"/>
      <c r="I5" s="295"/>
      <c r="J5" s="295"/>
      <c r="K5" s="295"/>
      <c r="L5" s="295"/>
    </row>
    <row r="6" spans="1:12" ht="30" customHeight="1" thickBo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9" t="s">
        <v>407</v>
      </c>
    </row>
    <row r="7" spans="1:12" ht="30" customHeight="1" thickTop="1">
      <c r="A7" s="3" t="s">
        <v>408</v>
      </c>
      <c r="B7" s="14" t="s">
        <v>382</v>
      </c>
      <c r="C7" s="234" t="s">
        <v>389</v>
      </c>
      <c r="D7" s="235"/>
      <c r="E7" s="236"/>
      <c r="F7" s="15" t="s">
        <v>450</v>
      </c>
      <c r="G7" s="234" t="s">
        <v>451</v>
      </c>
      <c r="H7" s="235"/>
      <c r="I7" s="235"/>
      <c r="J7" s="235"/>
      <c r="K7" s="236"/>
      <c r="L7" s="13" t="s">
        <v>383</v>
      </c>
    </row>
    <row r="8" spans="1:12" ht="37.5" customHeight="1" thickBot="1">
      <c r="A8" s="4">
        <v>35</v>
      </c>
      <c r="B8" s="5" t="s">
        <v>365</v>
      </c>
      <c r="C8" s="294" t="s">
        <v>366</v>
      </c>
      <c r="D8" s="250"/>
      <c r="E8" s="252"/>
      <c r="F8" s="51" t="s">
        <v>367</v>
      </c>
      <c r="G8" s="253" t="s">
        <v>368</v>
      </c>
      <c r="H8" s="254"/>
      <c r="I8" s="254"/>
      <c r="J8" s="250"/>
      <c r="K8" s="252"/>
      <c r="L8" s="6" t="s">
        <v>369</v>
      </c>
    </row>
    <row r="9" spans="1:12" ht="30" customHeight="1" thickTop="1">
      <c r="A9" s="7" t="s">
        <v>319</v>
      </c>
      <c r="B9" s="246" t="s">
        <v>381</v>
      </c>
      <c r="C9" s="246"/>
      <c r="D9" s="246"/>
      <c r="E9" s="59" t="s">
        <v>733</v>
      </c>
      <c r="F9" s="55" t="s">
        <v>327</v>
      </c>
      <c r="G9" s="63"/>
      <c r="H9" s="229"/>
      <c r="I9" s="229"/>
    </row>
    <row r="10" spans="1:12" ht="30" customHeight="1">
      <c r="A10" s="125">
        <v>1</v>
      </c>
      <c r="B10" s="301" t="s">
        <v>238</v>
      </c>
      <c r="C10" s="301"/>
      <c r="D10" s="301"/>
      <c r="E10" s="77"/>
      <c r="F10" s="126">
        <f>ROUNDUP(E10*1.03,-1)</f>
        <v>0</v>
      </c>
      <c r="G10" s="64"/>
      <c r="H10" s="211"/>
      <c r="I10" s="211"/>
    </row>
    <row r="11" spans="1:12" ht="30" customHeight="1">
      <c r="A11" s="125">
        <v>2</v>
      </c>
      <c r="B11" s="302" t="s">
        <v>239</v>
      </c>
      <c r="C11" s="303"/>
      <c r="D11" s="304"/>
      <c r="E11" s="77"/>
      <c r="F11" s="126">
        <f t="shared" ref="F11:F19" si="0">ROUNDUP(E11*1.03,-1)</f>
        <v>0</v>
      </c>
      <c r="G11" s="64"/>
      <c r="H11" s="211"/>
      <c r="I11" s="211"/>
    </row>
    <row r="12" spans="1:12" ht="30" customHeight="1">
      <c r="A12" s="125">
        <v>3</v>
      </c>
      <c r="B12" s="302" t="s">
        <v>240</v>
      </c>
      <c r="C12" s="303"/>
      <c r="D12" s="304"/>
      <c r="E12" s="77"/>
      <c r="F12" s="126">
        <f t="shared" si="0"/>
        <v>0</v>
      </c>
      <c r="G12" s="64"/>
      <c r="H12" s="211"/>
      <c r="I12" s="211"/>
    </row>
    <row r="13" spans="1:12" ht="30" customHeight="1">
      <c r="A13" s="125">
        <v>4</v>
      </c>
      <c r="B13" s="302" t="s">
        <v>241</v>
      </c>
      <c r="C13" s="303"/>
      <c r="D13" s="304"/>
      <c r="E13" s="77"/>
      <c r="F13" s="126">
        <f t="shared" si="0"/>
        <v>0</v>
      </c>
      <c r="G13" s="64"/>
      <c r="H13" s="211"/>
      <c r="I13" s="211"/>
    </row>
    <row r="14" spans="1:12" ht="30" customHeight="1">
      <c r="A14" s="125">
        <v>5</v>
      </c>
      <c r="B14" s="302" t="s">
        <v>699</v>
      </c>
      <c r="C14" s="303"/>
      <c r="D14" s="304"/>
      <c r="E14" s="77"/>
      <c r="F14" s="126">
        <f t="shared" si="0"/>
        <v>0</v>
      </c>
      <c r="G14" s="64"/>
      <c r="H14" s="211"/>
      <c r="I14" s="211"/>
    </row>
    <row r="15" spans="1:12" ht="30" customHeight="1">
      <c r="A15" s="125">
        <v>6</v>
      </c>
      <c r="B15" s="302" t="s">
        <v>242</v>
      </c>
      <c r="C15" s="303"/>
      <c r="D15" s="304"/>
      <c r="E15" s="77"/>
      <c r="F15" s="126">
        <f t="shared" si="0"/>
        <v>0</v>
      </c>
      <c r="G15" s="64"/>
      <c r="H15" s="211"/>
      <c r="I15" s="211"/>
    </row>
    <row r="16" spans="1:12" ht="30" customHeight="1">
      <c r="A16" s="125">
        <v>7</v>
      </c>
      <c r="B16" s="302" t="s">
        <v>133</v>
      </c>
      <c r="C16" s="303"/>
      <c r="D16" s="304"/>
      <c r="E16" s="77"/>
      <c r="F16" s="126">
        <f t="shared" si="0"/>
        <v>0</v>
      </c>
      <c r="G16" s="64"/>
      <c r="H16" s="211"/>
      <c r="I16" s="211"/>
    </row>
    <row r="17" spans="1:9" ht="30" customHeight="1">
      <c r="A17" s="125">
        <v>8</v>
      </c>
      <c r="B17" s="302" t="s">
        <v>243</v>
      </c>
      <c r="C17" s="303"/>
      <c r="D17" s="304"/>
      <c r="E17" s="77"/>
      <c r="F17" s="126">
        <f t="shared" si="0"/>
        <v>0</v>
      </c>
      <c r="G17" s="64"/>
      <c r="H17" s="211"/>
      <c r="I17" s="211"/>
    </row>
    <row r="18" spans="1:9" ht="30" customHeight="1">
      <c r="A18" s="125">
        <v>9</v>
      </c>
      <c r="B18" s="302" t="s">
        <v>244</v>
      </c>
      <c r="C18" s="303"/>
      <c r="D18" s="304"/>
      <c r="E18" s="77"/>
      <c r="F18" s="126">
        <f t="shared" si="0"/>
        <v>0</v>
      </c>
      <c r="G18" s="64"/>
      <c r="H18" s="211"/>
      <c r="I18" s="211"/>
    </row>
    <row r="19" spans="1:9" ht="30" customHeight="1">
      <c r="A19" s="125">
        <v>10</v>
      </c>
      <c r="B19" s="302" t="s">
        <v>245</v>
      </c>
      <c r="C19" s="303"/>
      <c r="D19" s="304"/>
      <c r="E19" s="77"/>
      <c r="F19" s="126">
        <f t="shared" si="0"/>
        <v>0</v>
      </c>
      <c r="G19" s="64"/>
      <c r="H19" s="211"/>
      <c r="I19" s="211"/>
    </row>
    <row r="20" spans="1:9" ht="30" customHeight="1">
      <c r="A20" s="125">
        <v>11</v>
      </c>
      <c r="B20" s="302"/>
      <c r="C20" s="303"/>
      <c r="D20" s="304"/>
      <c r="E20" s="147"/>
      <c r="F20" s="126"/>
      <c r="G20" s="64"/>
      <c r="H20" s="211"/>
      <c r="I20" s="211"/>
    </row>
    <row r="21" spans="1:9" ht="30" customHeight="1">
      <c r="A21" s="125">
        <v>12</v>
      </c>
      <c r="B21" s="302"/>
      <c r="C21" s="303"/>
      <c r="D21" s="304"/>
      <c r="E21" s="127"/>
      <c r="F21" s="126"/>
      <c r="G21" s="64"/>
      <c r="H21" s="211"/>
      <c r="I21" s="211"/>
    </row>
    <row r="22" spans="1:9" ht="30" customHeight="1">
      <c r="A22" s="125">
        <v>13</v>
      </c>
      <c r="B22" s="302"/>
      <c r="C22" s="303"/>
      <c r="D22" s="304"/>
      <c r="E22" s="127"/>
      <c r="F22" s="126"/>
      <c r="G22" s="64"/>
      <c r="H22" s="211"/>
      <c r="I22" s="211"/>
    </row>
    <row r="23" spans="1:9" ht="30" customHeight="1">
      <c r="A23" s="125">
        <v>14</v>
      </c>
      <c r="B23" s="302"/>
      <c r="C23" s="303"/>
      <c r="D23" s="304"/>
      <c r="E23" s="127"/>
      <c r="F23" s="126"/>
      <c r="G23" s="64"/>
      <c r="H23" s="211"/>
      <c r="I23" s="211"/>
    </row>
    <row r="24" spans="1:9" ht="30" customHeight="1" thickBot="1">
      <c r="A24" s="125">
        <v>15</v>
      </c>
      <c r="B24" s="302"/>
      <c r="C24" s="303"/>
      <c r="D24" s="304"/>
      <c r="E24" s="127"/>
      <c r="F24" s="131"/>
      <c r="G24" s="64"/>
      <c r="H24" s="211"/>
      <c r="I24" s="211"/>
    </row>
    <row r="25" spans="1:9" ht="30" customHeight="1">
      <c r="A25" s="305" t="s">
        <v>409</v>
      </c>
      <c r="B25" s="306"/>
      <c r="C25" s="306"/>
      <c r="D25" s="306"/>
      <c r="E25" s="306"/>
      <c r="F25" s="132">
        <f>SUM(F10:F24)</f>
        <v>0</v>
      </c>
      <c r="G25" s="65"/>
      <c r="H25" s="66"/>
      <c r="I25" s="66"/>
    </row>
    <row r="26" spans="1:9" ht="24.75" customHeight="1">
      <c r="A26" s="128"/>
      <c r="B26" s="128"/>
      <c r="C26" s="128"/>
      <c r="D26" s="128"/>
      <c r="E26" s="128"/>
      <c r="F26" s="128"/>
    </row>
    <row r="27" spans="1:9">
      <c r="A27" s="128"/>
      <c r="B27" s="128"/>
      <c r="C27" s="128"/>
      <c r="D27" s="128"/>
      <c r="E27" s="128"/>
      <c r="F27" s="128"/>
    </row>
  </sheetData>
  <mergeCells count="42">
    <mergeCell ref="B14:D14"/>
    <mergeCell ref="B18:D18"/>
    <mergeCell ref="B15:D15"/>
    <mergeCell ref="H14:I14"/>
    <mergeCell ref="H12:I12"/>
    <mergeCell ref="H15:I15"/>
    <mergeCell ref="H13:I13"/>
    <mergeCell ref="B19:D19"/>
    <mergeCell ref="H19:I19"/>
    <mergeCell ref="H16:I16"/>
    <mergeCell ref="H18:I18"/>
    <mergeCell ref="B22:D22"/>
    <mergeCell ref="B20:D20"/>
    <mergeCell ref="B17:D17"/>
    <mergeCell ref="H17:I17"/>
    <mergeCell ref="B16:D16"/>
    <mergeCell ref="B11:D11"/>
    <mergeCell ref="B12:D12"/>
    <mergeCell ref="B13:D13"/>
    <mergeCell ref="H10:I10"/>
    <mergeCell ref="A5:L5"/>
    <mergeCell ref="C7:E7"/>
    <mergeCell ref="C8:E8"/>
    <mergeCell ref="B10:D10"/>
    <mergeCell ref="H11:I11"/>
    <mergeCell ref="A25:E25"/>
    <mergeCell ref="H24:I24"/>
    <mergeCell ref="H20:I20"/>
    <mergeCell ref="H21:I21"/>
    <mergeCell ref="B24:D24"/>
    <mergeCell ref="H22:I22"/>
    <mergeCell ref="H23:I23"/>
    <mergeCell ref="B23:D23"/>
    <mergeCell ref="B21:D21"/>
    <mergeCell ref="A1:L1"/>
    <mergeCell ref="B9:D9"/>
    <mergeCell ref="H9:I9"/>
    <mergeCell ref="G7:K7"/>
    <mergeCell ref="G8:K8"/>
    <mergeCell ref="A2:L2"/>
    <mergeCell ref="J4:L4"/>
    <mergeCell ref="H4:I4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/>
  </sheetPr>
  <dimension ref="A1:L26"/>
  <sheetViews>
    <sheetView zoomScaleNormal="100" workbookViewId="0">
      <selection activeCell="B10" sqref="B10:D10"/>
    </sheetView>
  </sheetViews>
  <sheetFormatPr defaultRowHeight="13.5"/>
  <cols>
    <col min="1" max="1" width="5.5" style="1" bestFit="1" customWidth="1"/>
    <col min="2" max="3" width="7.375" style="1" customWidth="1"/>
    <col min="4" max="4" width="3.625" style="1" customWidth="1"/>
    <col min="5" max="5" width="7.625" style="1" customWidth="1"/>
    <col min="6" max="6" width="13.125" style="1" customWidth="1"/>
    <col min="7" max="7" width="3.5" style="1" customWidth="1"/>
    <col min="8" max="9" width="7.5" style="1" customWidth="1"/>
    <col min="10" max="10" width="6.125" style="1" customWidth="1"/>
    <col min="11" max="11" width="4.5" style="1" customWidth="1"/>
    <col min="12" max="12" width="13" style="1" customWidth="1"/>
    <col min="13" max="16384" width="9" style="1"/>
  </cols>
  <sheetData>
    <row r="1" spans="1:12" ht="21" customHeight="1">
      <c r="A1" s="321" t="s">
        <v>987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</row>
    <row r="2" spans="1:12" ht="17.25" customHeight="1">
      <c r="A2" s="262" t="s">
        <v>401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</row>
    <row r="3" spans="1:12" ht="17.2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30" customHeight="1">
      <c r="A4" s="2"/>
      <c r="B4" s="2"/>
      <c r="C4" s="2"/>
      <c r="D4" s="2"/>
      <c r="E4" s="2"/>
      <c r="F4" s="2"/>
      <c r="G4" s="2"/>
      <c r="H4" s="204" t="s">
        <v>399</v>
      </c>
      <c r="I4" s="206"/>
      <c r="J4" s="204" t="s">
        <v>112</v>
      </c>
      <c r="K4" s="205"/>
      <c r="L4" s="206"/>
    </row>
    <row r="5" spans="1:12" ht="38.25" customHeight="1">
      <c r="A5" s="295" t="s">
        <v>744</v>
      </c>
      <c r="B5" s="295"/>
      <c r="C5" s="295"/>
      <c r="D5" s="295"/>
      <c r="E5" s="295"/>
      <c r="F5" s="295"/>
      <c r="G5" s="295"/>
      <c r="H5" s="295"/>
      <c r="I5" s="295"/>
      <c r="J5" s="295"/>
      <c r="K5" s="295"/>
      <c r="L5" s="295"/>
    </row>
    <row r="6" spans="1:12" ht="30" customHeight="1" thickBo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9" t="s">
        <v>407</v>
      </c>
    </row>
    <row r="7" spans="1:12" ht="30" customHeight="1" thickTop="1">
      <c r="A7" s="3" t="s">
        <v>408</v>
      </c>
      <c r="B7" s="14" t="s">
        <v>382</v>
      </c>
      <c r="C7" s="234" t="s">
        <v>389</v>
      </c>
      <c r="D7" s="235"/>
      <c r="E7" s="236"/>
      <c r="F7" s="15" t="s">
        <v>450</v>
      </c>
      <c r="G7" s="234" t="s">
        <v>451</v>
      </c>
      <c r="H7" s="235"/>
      <c r="I7" s="235"/>
      <c r="J7" s="235"/>
      <c r="K7" s="236"/>
      <c r="L7" s="13" t="s">
        <v>383</v>
      </c>
    </row>
    <row r="8" spans="1:12" ht="37.5" customHeight="1" thickBot="1">
      <c r="A8" s="4">
        <v>36</v>
      </c>
      <c r="B8" s="5" t="s">
        <v>370</v>
      </c>
      <c r="C8" s="294" t="s">
        <v>990</v>
      </c>
      <c r="D8" s="250"/>
      <c r="E8" s="252"/>
      <c r="F8" s="51" t="s">
        <v>371</v>
      </c>
      <c r="G8" s="253" t="s">
        <v>372</v>
      </c>
      <c r="H8" s="254"/>
      <c r="I8" s="254"/>
      <c r="J8" s="250"/>
      <c r="K8" s="252"/>
      <c r="L8" s="6" t="s">
        <v>373</v>
      </c>
    </row>
    <row r="9" spans="1:12" ht="30" customHeight="1" thickTop="1">
      <c r="A9" s="7" t="s">
        <v>402</v>
      </c>
      <c r="B9" s="246" t="s">
        <v>381</v>
      </c>
      <c r="C9" s="246"/>
      <c r="D9" s="246"/>
      <c r="E9" s="50" t="s">
        <v>733</v>
      </c>
      <c r="F9" s="83" t="s">
        <v>327</v>
      </c>
      <c r="G9" s="52"/>
      <c r="H9" s="229"/>
      <c r="I9" s="229"/>
    </row>
    <row r="10" spans="1:12" ht="30" customHeight="1">
      <c r="A10" s="125">
        <v>1</v>
      </c>
      <c r="B10" s="302" t="s">
        <v>246</v>
      </c>
      <c r="C10" s="303"/>
      <c r="D10" s="304"/>
      <c r="E10" s="158"/>
      <c r="F10" s="159">
        <f>ROUNDUP(E10*1.03,-1)</f>
        <v>0</v>
      </c>
      <c r="G10" s="39"/>
      <c r="H10" s="211"/>
      <c r="I10" s="211"/>
    </row>
    <row r="11" spans="1:12" ht="30" customHeight="1">
      <c r="A11" s="125">
        <v>2</v>
      </c>
      <c r="B11" s="302" t="s">
        <v>247</v>
      </c>
      <c r="C11" s="303"/>
      <c r="D11" s="304"/>
      <c r="E11" s="158"/>
      <c r="F11" s="159">
        <f t="shared" ref="F11:F16" si="0">ROUNDUP(E11*1.03,-1)</f>
        <v>0</v>
      </c>
      <c r="G11" s="39"/>
      <c r="H11" s="211"/>
      <c r="I11" s="211"/>
    </row>
    <row r="12" spans="1:12" ht="30" customHeight="1">
      <c r="A12" s="125">
        <v>3</v>
      </c>
      <c r="B12" s="302" t="s">
        <v>248</v>
      </c>
      <c r="C12" s="303"/>
      <c r="D12" s="304"/>
      <c r="E12" s="158"/>
      <c r="F12" s="159">
        <f t="shared" si="0"/>
        <v>0</v>
      </c>
      <c r="G12" s="39"/>
      <c r="H12" s="211"/>
      <c r="I12" s="211"/>
    </row>
    <row r="13" spans="1:12" ht="30" customHeight="1">
      <c r="A13" s="125">
        <v>4</v>
      </c>
      <c r="B13" s="302" t="s">
        <v>249</v>
      </c>
      <c r="C13" s="303"/>
      <c r="D13" s="304"/>
      <c r="E13" s="158"/>
      <c r="F13" s="159">
        <f t="shared" si="0"/>
        <v>0</v>
      </c>
      <c r="G13" s="39"/>
      <c r="H13" s="211"/>
      <c r="I13" s="211"/>
    </row>
    <row r="14" spans="1:12" ht="30" customHeight="1">
      <c r="A14" s="125">
        <v>5</v>
      </c>
      <c r="B14" s="302" t="s">
        <v>251</v>
      </c>
      <c r="C14" s="303"/>
      <c r="D14" s="304"/>
      <c r="E14" s="158"/>
      <c r="F14" s="159">
        <f t="shared" si="0"/>
        <v>0</v>
      </c>
      <c r="G14" s="39"/>
      <c r="H14" s="211"/>
      <c r="I14" s="211"/>
    </row>
    <row r="15" spans="1:12" ht="30" customHeight="1">
      <c r="A15" s="125">
        <v>6</v>
      </c>
      <c r="B15" s="302" t="s">
        <v>252</v>
      </c>
      <c r="C15" s="303"/>
      <c r="D15" s="304"/>
      <c r="E15" s="158"/>
      <c r="F15" s="159">
        <f t="shared" si="0"/>
        <v>0</v>
      </c>
      <c r="G15" s="39"/>
      <c r="H15" s="211"/>
      <c r="I15" s="211"/>
    </row>
    <row r="16" spans="1:12" ht="30" customHeight="1">
      <c r="A16" s="125">
        <v>7</v>
      </c>
      <c r="B16" s="302" t="s">
        <v>253</v>
      </c>
      <c r="C16" s="303"/>
      <c r="D16" s="304"/>
      <c r="E16" s="158"/>
      <c r="F16" s="159">
        <f t="shared" si="0"/>
        <v>0</v>
      </c>
      <c r="G16" s="39"/>
      <c r="H16" s="211"/>
      <c r="I16" s="211"/>
    </row>
    <row r="17" spans="1:12" ht="30" customHeight="1">
      <c r="A17" s="125">
        <v>8</v>
      </c>
      <c r="B17" s="302" t="s">
        <v>254</v>
      </c>
      <c r="C17" s="303"/>
      <c r="D17" s="304"/>
      <c r="E17" s="158"/>
      <c r="F17" s="159">
        <f>ROUNDUP(E17*1.03,-1)</f>
        <v>0</v>
      </c>
      <c r="G17" s="39"/>
      <c r="H17" s="211"/>
      <c r="I17" s="211"/>
    </row>
    <row r="18" spans="1:12" ht="30" customHeight="1">
      <c r="A18" s="125">
        <v>9</v>
      </c>
      <c r="B18" s="363" t="s">
        <v>255</v>
      </c>
      <c r="C18" s="364"/>
      <c r="D18" s="365"/>
      <c r="E18" s="158"/>
      <c r="F18" s="159">
        <f>ROUNDUP(E18*1.03,-1)</f>
        <v>0</v>
      </c>
      <c r="G18" s="39"/>
      <c r="H18" s="211"/>
      <c r="I18" s="211"/>
    </row>
    <row r="19" spans="1:12" ht="30" customHeight="1">
      <c r="A19" s="125">
        <v>10</v>
      </c>
      <c r="B19" s="363" t="s">
        <v>256</v>
      </c>
      <c r="C19" s="364"/>
      <c r="D19" s="365"/>
      <c r="E19" s="158"/>
      <c r="F19" s="159">
        <f>ROUNDUP(E19*1.03,-1)</f>
        <v>0</v>
      </c>
      <c r="G19" s="39"/>
      <c r="H19" s="211"/>
      <c r="I19" s="211"/>
    </row>
    <row r="20" spans="1:12" ht="30" customHeight="1">
      <c r="A20" s="125">
        <v>11</v>
      </c>
      <c r="B20" s="302" t="s">
        <v>868</v>
      </c>
      <c r="C20" s="303"/>
      <c r="D20" s="304"/>
      <c r="E20" s="158"/>
      <c r="F20" s="159">
        <f>ROUNDUP(E20*1.03,-1)</f>
        <v>0</v>
      </c>
      <c r="G20" s="39"/>
      <c r="H20" s="211"/>
      <c r="I20" s="211"/>
    </row>
    <row r="21" spans="1:12" ht="30" customHeight="1">
      <c r="A21" s="125">
        <v>12</v>
      </c>
      <c r="B21" s="302"/>
      <c r="C21" s="303"/>
      <c r="D21" s="304"/>
      <c r="E21" s="158"/>
      <c r="F21" s="159"/>
      <c r="G21" s="39"/>
      <c r="H21" s="211"/>
      <c r="I21" s="211"/>
    </row>
    <row r="22" spans="1:12" ht="30" customHeight="1">
      <c r="A22" s="125">
        <v>13</v>
      </c>
      <c r="B22" s="302"/>
      <c r="C22" s="303"/>
      <c r="D22" s="304"/>
      <c r="E22" s="77"/>
      <c r="F22" s="134"/>
      <c r="G22" s="39"/>
      <c r="H22" s="211"/>
      <c r="I22" s="211"/>
    </row>
    <row r="23" spans="1:12" ht="30" customHeight="1">
      <c r="A23" s="125">
        <v>14</v>
      </c>
      <c r="B23" s="302"/>
      <c r="C23" s="303"/>
      <c r="D23" s="304"/>
      <c r="E23" s="127"/>
      <c r="F23" s="134"/>
      <c r="G23" s="39"/>
      <c r="H23" s="211"/>
      <c r="I23" s="211"/>
    </row>
    <row r="24" spans="1:12" ht="30" customHeight="1" thickBot="1">
      <c r="A24" s="125">
        <v>15</v>
      </c>
      <c r="B24" s="302"/>
      <c r="C24" s="303"/>
      <c r="D24" s="304"/>
      <c r="E24" s="127"/>
      <c r="F24" s="135"/>
      <c r="G24" s="39"/>
      <c r="H24" s="211"/>
      <c r="I24" s="211"/>
    </row>
    <row r="25" spans="1:12" ht="30" customHeight="1">
      <c r="A25" s="305" t="s">
        <v>409</v>
      </c>
      <c r="B25" s="306"/>
      <c r="C25" s="306"/>
      <c r="D25" s="306"/>
      <c r="E25" s="306"/>
      <c r="F25" s="136">
        <f>SUM(F10:F24)</f>
        <v>0</v>
      </c>
      <c r="G25" s="361"/>
      <c r="H25" s="362"/>
      <c r="I25" s="362"/>
      <c r="J25" s="66"/>
      <c r="K25" s="66"/>
      <c r="L25" s="66"/>
    </row>
    <row r="26" spans="1:12" ht="30" customHeight="1"/>
  </sheetData>
  <mergeCells count="43">
    <mergeCell ref="A1:L1"/>
    <mergeCell ref="B9:D9"/>
    <mergeCell ref="H9:I9"/>
    <mergeCell ref="G7:K7"/>
    <mergeCell ref="G8:K8"/>
    <mergeCell ref="J4:L4"/>
    <mergeCell ref="A2:L2"/>
    <mergeCell ref="H4:I4"/>
    <mergeCell ref="C7:E7"/>
    <mergeCell ref="C8:E8"/>
    <mergeCell ref="A5:L5"/>
    <mergeCell ref="B17:D17"/>
    <mergeCell ref="B20:D20"/>
    <mergeCell ref="B21:D21"/>
    <mergeCell ref="B22:D22"/>
    <mergeCell ref="B14:D14"/>
    <mergeCell ref="B15:D15"/>
    <mergeCell ref="B11:D11"/>
    <mergeCell ref="H10:I10"/>
    <mergeCell ref="H11:I11"/>
    <mergeCell ref="B16:D16"/>
    <mergeCell ref="H14:I14"/>
    <mergeCell ref="B13:D13"/>
    <mergeCell ref="H13:I13"/>
    <mergeCell ref="B10:D10"/>
    <mergeCell ref="B12:D12"/>
    <mergeCell ref="H12:I12"/>
    <mergeCell ref="A25:E25"/>
    <mergeCell ref="G25:I25"/>
    <mergeCell ref="H16:I16"/>
    <mergeCell ref="H17:I17"/>
    <mergeCell ref="H15:I15"/>
    <mergeCell ref="H24:I24"/>
    <mergeCell ref="H20:I20"/>
    <mergeCell ref="H21:I21"/>
    <mergeCell ref="H22:I22"/>
    <mergeCell ref="H23:I23"/>
    <mergeCell ref="H19:I19"/>
    <mergeCell ref="B24:D24"/>
    <mergeCell ref="B18:D18"/>
    <mergeCell ref="H18:I18"/>
    <mergeCell ref="B19:D19"/>
    <mergeCell ref="B23:D23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/>
  </sheetPr>
  <dimension ref="A1:L26"/>
  <sheetViews>
    <sheetView zoomScaleNormal="100" workbookViewId="0">
      <selection sqref="A1:L1"/>
    </sheetView>
  </sheetViews>
  <sheetFormatPr defaultRowHeight="13.5"/>
  <cols>
    <col min="1" max="1" width="3.5" style="1" bestFit="1" customWidth="1"/>
    <col min="2" max="3" width="7.375" style="1" customWidth="1"/>
    <col min="4" max="4" width="3.875" style="1" customWidth="1"/>
    <col min="5" max="5" width="7.375" style="1" customWidth="1"/>
    <col min="6" max="6" width="11.75" style="1" customWidth="1"/>
    <col min="7" max="7" width="3.5" style="1" customWidth="1"/>
    <col min="8" max="9" width="7.5" style="1" customWidth="1"/>
    <col min="10" max="10" width="6.125" style="1" customWidth="1"/>
    <col min="11" max="11" width="4.5" style="1" customWidth="1"/>
    <col min="12" max="12" width="13" style="1" customWidth="1"/>
    <col min="13" max="16384" width="9" style="1"/>
  </cols>
  <sheetData>
    <row r="1" spans="1:12" ht="21" customHeight="1">
      <c r="A1" s="321" t="s">
        <v>987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</row>
    <row r="2" spans="1:12" ht="17.25" customHeight="1">
      <c r="A2" s="262" t="s">
        <v>401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</row>
    <row r="3" spans="1:12" ht="17.2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30" customHeight="1">
      <c r="A4" s="2"/>
      <c r="B4" s="2"/>
      <c r="C4" s="2"/>
      <c r="D4" s="2"/>
      <c r="E4" s="2"/>
      <c r="F4" s="2"/>
      <c r="G4" s="2"/>
      <c r="H4" s="204" t="s">
        <v>399</v>
      </c>
      <c r="I4" s="206"/>
      <c r="J4" s="367" t="s">
        <v>152</v>
      </c>
      <c r="K4" s="368"/>
      <c r="L4" s="369"/>
    </row>
    <row r="5" spans="1:12" ht="48" customHeight="1">
      <c r="A5" s="295" t="s">
        <v>744</v>
      </c>
      <c r="B5" s="295"/>
      <c r="C5" s="295"/>
      <c r="D5" s="295"/>
      <c r="E5" s="295"/>
      <c r="F5" s="295"/>
      <c r="G5" s="295"/>
      <c r="H5" s="295"/>
      <c r="I5" s="295"/>
      <c r="J5" s="295"/>
      <c r="K5" s="295"/>
      <c r="L5" s="295"/>
    </row>
    <row r="6" spans="1:12" ht="30" customHeight="1" thickBo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9" t="s">
        <v>407</v>
      </c>
    </row>
    <row r="7" spans="1:12" ht="30" customHeight="1" thickTop="1">
      <c r="A7" s="3" t="s">
        <v>408</v>
      </c>
      <c r="B7" s="14" t="s">
        <v>382</v>
      </c>
      <c r="C7" s="234" t="s">
        <v>389</v>
      </c>
      <c r="D7" s="235"/>
      <c r="E7" s="236"/>
      <c r="F7" s="15" t="s">
        <v>450</v>
      </c>
      <c r="G7" s="234" t="s">
        <v>451</v>
      </c>
      <c r="H7" s="235"/>
      <c r="I7" s="235"/>
      <c r="J7" s="235"/>
      <c r="K7" s="236"/>
      <c r="L7" s="13" t="s">
        <v>383</v>
      </c>
    </row>
    <row r="8" spans="1:12" ht="37.5" customHeight="1" thickBot="1">
      <c r="A8" s="4">
        <v>37</v>
      </c>
      <c r="B8" s="5" t="s">
        <v>374</v>
      </c>
      <c r="C8" s="294" t="s">
        <v>375</v>
      </c>
      <c r="D8" s="250"/>
      <c r="E8" s="252"/>
      <c r="F8" s="51" t="s">
        <v>376</v>
      </c>
      <c r="G8" s="253" t="s">
        <v>795</v>
      </c>
      <c r="H8" s="254"/>
      <c r="I8" s="254"/>
      <c r="J8" s="250"/>
      <c r="K8" s="252"/>
      <c r="L8" s="6" t="s">
        <v>377</v>
      </c>
    </row>
    <row r="9" spans="1:12" ht="30" customHeight="1" thickTop="1">
      <c r="A9" s="7" t="s">
        <v>402</v>
      </c>
      <c r="B9" s="246" t="s">
        <v>381</v>
      </c>
      <c r="C9" s="246"/>
      <c r="D9" s="246"/>
      <c r="E9" s="50" t="s">
        <v>733</v>
      </c>
      <c r="F9" s="83" t="s">
        <v>327</v>
      </c>
      <c r="G9" s="52"/>
      <c r="H9" s="229"/>
      <c r="I9" s="229"/>
    </row>
    <row r="10" spans="1:12" ht="30" customHeight="1">
      <c r="A10" s="8">
        <v>1</v>
      </c>
      <c r="B10" s="296" t="s">
        <v>942</v>
      </c>
      <c r="C10" s="296"/>
      <c r="D10" s="296"/>
      <c r="E10" s="34"/>
      <c r="F10" s="84">
        <f>ROUNDUP(E10*1.03,-1)</f>
        <v>0</v>
      </c>
      <c r="G10" s="39"/>
      <c r="H10" s="211"/>
      <c r="I10" s="211"/>
    </row>
    <row r="11" spans="1:12" ht="30" customHeight="1">
      <c r="A11" s="8">
        <v>2</v>
      </c>
      <c r="B11" s="291" t="s">
        <v>943</v>
      </c>
      <c r="C11" s="292"/>
      <c r="D11" s="293"/>
      <c r="E11" s="34"/>
      <c r="F11" s="84">
        <f>ROUNDUP(E11*1.03,-1)</f>
        <v>0</v>
      </c>
      <c r="G11" s="39"/>
      <c r="H11" s="211"/>
      <c r="I11" s="211"/>
    </row>
    <row r="12" spans="1:12" ht="30" customHeight="1">
      <c r="A12" s="8">
        <v>3</v>
      </c>
      <c r="B12" s="291"/>
      <c r="C12" s="292"/>
      <c r="D12" s="293"/>
      <c r="E12" s="34"/>
      <c r="F12" s="84"/>
      <c r="G12" s="39"/>
      <c r="H12" s="211"/>
      <c r="I12" s="211"/>
    </row>
    <row r="13" spans="1:12" ht="30" customHeight="1">
      <c r="A13" s="8">
        <v>4</v>
      </c>
      <c r="B13" s="291"/>
      <c r="C13" s="292"/>
      <c r="D13" s="293"/>
      <c r="E13" s="34"/>
      <c r="F13" s="84"/>
      <c r="G13" s="39"/>
      <c r="H13" s="211"/>
      <c r="I13" s="211"/>
    </row>
    <row r="14" spans="1:12" ht="30" customHeight="1">
      <c r="A14" s="8">
        <v>5</v>
      </c>
      <c r="B14" s="291"/>
      <c r="C14" s="292"/>
      <c r="D14" s="293"/>
      <c r="E14" s="34"/>
      <c r="F14" s="84"/>
      <c r="G14" s="39"/>
      <c r="H14" s="211"/>
      <c r="I14" s="211"/>
    </row>
    <row r="15" spans="1:12" ht="30" customHeight="1">
      <c r="A15" s="8">
        <v>6</v>
      </c>
      <c r="B15" s="291"/>
      <c r="C15" s="292"/>
      <c r="D15" s="293"/>
      <c r="E15" s="47"/>
      <c r="F15" s="84"/>
      <c r="G15" s="39"/>
      <c r="H15" s="211"/>
      <c r="I15" s="211"/>
    </row>
    <row r="16" spans="1:12" ht="30" customHeight="1">
      <c r="A16" s="8">
        <v>7</v>
      </c>
      <c r="B16" s="291"/>
      <c r="C16" s="292"/>
      <c r="D16" s="293"/>
      <c r="E16" s="47"/>
      <c r="F16" s="84"/>
      <c r="G16" s="39"/>
      <c r="H16" s="211"/>
      <c r="I16" s="211"/>
    </row>
    <row r="17" spans="1:12" ht="30" customHeight="1">
      <c r="A17" s="8">
        <v>8</v>
      </c>
      <c r="B17" s="291"/>
      <c r="C17" s="292"/>
      <c r="D17" s="293"/>
      <c r="E17" s="47"/>
      <c r="F17" s="84"/>
      <c r="G17" s="39"/>
      <c r="H17" s="211"/>
      <c r="I17" s="211"/>
    </row>
    <row r="18" spans="1:12" ht="30" customHeight="1">
      <c r="A18" s="8">
        <v>9</v>
      </c>
      <c r="B18" s="291"/>
      <c r="C18" s="292"/>
      <c r="D18" s="293"/>
      <c r="E18" s="47"/>
      <c r="F18" s="89"/>
      <c r="G18" s="39"/>
      <c r="H18" s="211"/>
      <c r="I18" s="211"/>
    </row>
    <row r="19" spans="1:12" ht="30" customHeight="1">
      <c r="A19" s="8">
        <v>10</v>
      </c>
      <c r="B19" s="291"/>
      <c r="C19" s="292"/>
      <c r="D19" s="293"/>
      <c r="E19" s="47"/>
      <c r="F19" s="89"/>
      <c r="G19" s="39"/>
      <c r="H19" s="211"/>
      <c r="I19" s="211"/>
    </row>
    <row r="20" spans="1:12" ht="30" customHeight="1">
      <c r="A20" s="8">
        <v>11</v>
      </c>
      <c r="B20" s="291"/>
      <c r="C20" s="292"/>
      <c r="D20" s="293"/>
      <c r="E20" s="47"/>
      <c r="F20" s="89"/>
      <c r="G20" s="39"/>
      <c r="H20" s="211"/>
      <c r="I20" s="211"/>
    </row>
    <row r="21" spans="1:12" ht="30" customHeight="1">
      <c r="A21" s="8">
        <v>12</v>
      </c>
      <c r="B21" s="291"/>
      <c r="C21" s="292"/>
      <c r="D21" s="293"/>
      <c r="E21" s="47"/>
      <c r="F21" s="89"/>
      <c r="G21" s="39"/>
      <c r="H21" s="211"/>
      <c r="I21" s="211"/>
    </row>
    <row r="22" spans="1:12" ht="30" customHeight="1">
      <c r="A22" s="8">
        <v>13</v>
      </c>
      <c r="B22" s="291"/>
      <c r="C22" s="292"/>
      <c r="D22" s="293"/>
      <c r="E22" s="47"/>
      <c r="F22" s="89"/>
      <c r="G22" s="39"/>
      <c r="H22" s="211"/>
      <c r="I22" s="211"/>
    </row>
    <row r="23" spans="1:12" ht="30" customHeight="1">
      <c r="A23" s="8">
        <v>14</v>
      </c>
      <c r="B23" s="291"/>
      <c r="C23" s="292"/>
      <c r="D23" s="293"/>
      <c r="E23" s="47"/>
      <c r="F23" s="89"/>
      <c r="G23" s="39"/>
      <c r="H23" s="211"/>
      <c r="I23" s="211"/>
    </row>
    <row r="24" spans="1:12" ht="30" customHeight="1" thickBot="1">
      <c r="A24" s="8">
        <v>15</v>
      </c>
      <c r="B24" s="291"/>
      <c r="C24" s="292"/>
      <c r="D24" s="293"/>
      <c r="E24" s="47"/>
      <c r="F24" s="87"/>
      <c r="G24" s="39"/>
      <c r="H24" s="211"/>
      <c r="I24" s="211"/>
    </row>
    <row r="25" spans="1:12" ht="30" customHeight="1">
      <c r="A25" s="204" t="s">
        <v>409</v>
      </c>
      <c r="B25" s="297"/>
      <c r="C25" s="297"/>
      <c r="D25" s="297"/>
      <c r="E25" s="366"/>
      <c r="F25" s="79">
        <f>SUM(F10:F24)</f>
        <v>0</v>
      </c>
      <c r="G25" s="80"/>
      <c r="H25" s="42"/>
      <c r="I25" s="42"/>
      <c r="J25" s="66"/>
      <c r="K25" s="66"/>
      <c r="L25" s="66"/>
    </row>
    <row r="26" spans="1:12" ht="28.5" customHeight="1"/>
  </sheetData>
  <mergeCells count="42">
    <mergeCell ref="H11:I11"/>
    <mergeCell ref="H12:I12"/>
    <mergeCell ref="H15:I15"/>
    <mergeCell ref="H13:I13"/>
    <mergeCell ref="B21:D21"/>
    <mergeCell ref="B22:D22"/>
    <mergeCell ref="H17:I17"/>
    <mergeCell ref="H14:I14"/>
    <mergeCell ref="H16:I16"/>
    <mergeCell ref="B23:D23"/>
    <mergeCell ref="B15:D15"/>
    <mergeCell ref="B14:D14"/>
    <mergeCell ref="B19:D19"/>
    <mergeCell ref="B17:D17"/>
    <mergeCell ref="B18:D18"/>
    <mergeCell ref="J4:L4"/>
    <mergeCell ref="H4:I4"/>
    <mergeCell ref="A2:L2"/>
    <mergeCell ref="A1:L1"/>
    <mergeCell ref="B9:D9"/>
    <mergeCell ref="H9:I9"/>
    <mergeCell ref="G7:K7"/>
    <mergeCell ref="G8:K8"/>
    <mergeCell ref="C7:E7"/>
    <mergeCell ref="C8:E8"/>
    <mergeCell ref="A5:L5"/>
    <mergeCell ref="H10:I10"/>
    <mergeCell ref="A25:E25"/>
    <mergeCell ref="B10:D10"/>
    <mergeCell ref="B11:D11"/>
    <mergeCell ref="B12:D12"/>
    <mergeCell ref="B13:D13"/>
    <mergeCell ref="B16:D16"/>
    <mergeCell ref="B20:D20"/>
    <mergeCell ref="B24:D24"/>
    <mergeCell ref="H24:I24"/>
    <mergeCell ref="H20:I20"/>
    <mergeCell ref="H21:I21"/>
    <mergeCell ref="H18:I18"/>
    <mergeCell ref="H22:I22"/>
    <mergeCell ref="H23:I23"/>
    <mergeCell ref="H19:I19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/>
  </sheetPr>
  <dimension ref="A1:L23"/>
  <sheetViews>
    <sheetView zoomScaleNormal="100" workbookViewId="0">
      <selection sqref="A1:L1"/>
    </sheetView>
  </sheetViews>
  <sheetFormatPr defaultRowHeight="13.5"/>
  <cols>
    <col min="1" max="1" width="3.5" style="1" bestFit="1" customWidth="1"/>
    <col min="2" max="3" width="7.375" style="1" customWidth="1"/>
    <col min="4" max="4" width="3.25" style="1" customWidth="1"/>
    <col min="5" max="5" width="7.375" style="1" customWidth="1"/>
    <col min="6" max="6" width="11.75" style="1" customWidth="1"/>
    <col min="7" max="7" width="3.5" style="1" customWidth="1"/>
    <col min="8" max="9" width="7.5" style="1" customWidth="1"/>
    <col min="10" max="10" width="6.125" style="1" customWidth="1"/>
    <col min="11" max="11" width="4.5" style="1" customWidth="1"/>
    <col min="12" max="12" width="13" style="1" customWidth="1"/>
    <col min="13" max="16384" width="9" style="1"/>
  </cols>
  <sheetData>
    <row r="1" spans="1:12" ht="21" customHeight="1">
      <c r="A1" s="321" t="s">
        <v>987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</row>
    <row r="2" spans="1:12" ht="17.25" customHeight="1">
      <c r="A2" s="262" t="s">
        <v>401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</row>
    <row r="3" spans="1:12" ht="17.2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30" customHeight="1">
      <c r="A4" s="2"/>
      <c r="B4" s="2"/>
      <c r="C4" s="2"/>
      <c r="D4" s="2"/>
      <c r="E4" s="2"/>
      <c r="F4" s="2"/>
      <c r="G4" s="2"/>
      <c r="H4" s="204" t="s">
        <v>399</v>
      </c>
      <c r="I4" s="206"/>
      <c r="J4" s="204" t="s">
        <v>364</v>
      </c>
      <c r="K4" s="205"/>
      <c r="L4" s="206"/>
    </row>
    <row r="5" spans="1:12" ht="63.75" customHeight="1">
      <c r="A5" s="295" t="s">
        <v>744</v>
      </c>
      <c r="B5" s="295"/>
      <c r="C5" s="295"/>
      <c r="D5" s="295"/>
      <c r="E5" s="295"/>
      <c r="F5" s="295"/>
      <c r="G5" s="295"/>
      <c r="H5" s="295"/>
      <c r="I5" s="295"/>
      <c r="J5" s="295"/>
      <c r="K5" s="295"/>
      <c r="L5" s="295"/>
    </row>
    <row r="6" spans="1:12" ht="30" customHeight="1" thickBo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9" t="s">
        <v>417</v>
      </c>
    </row>
    <row r="7" spans="1:12" ht="30" customHeight="1" thickTop="1">
      <c r="A7" s="3" t="s">
        <v>418</v>
      </c>
      <c r="B7" s="14" t="s">
        <v>382</v>
      </c>
      <c r="C7" s="234" t="s">
        <v>389</v>
      </c>
      <c r="D7" s="235"/>
      <c r="E7" s="236"/>
      <c r="F7" s="15" t="s">
        <v>450</v>
      </c>
      <c r="G7" s="234" t="s">
        <v>451</v>
      </c>
      <c r="H7" s="235"/>
      <c r="I7" s="235"/>
      <c r="J7" s="235"/>
      <c r="K7" s="236"/>
      <c r="L7" s="13" t="s">
        <v>383</v>
      </c>
    </row>
    <row r="8" spans="1:12" ht="37.5" customHeight="1" thickBot="1">
      <c r="A8" s="4">
        <v>38</v>
      </c>
      <c r="B8" s="5" t="s">
        <v>378</v>
      </c>
      <c r="C8" s="294" t="s">
        <v>767</v>
      </c>
      <c r="D8" s="250"/>
      <c r="E8" s="252"/>
      <c r="F8" s="51" t="s">
        <v>379</v>
      </c>
      <c r="G8" s="253" t="s">
        <v>380</v>
      </c>
      <c r="H8" s="254"/>
      <c r="I8" s="254"/>
      <c r="J8" s="250"/>
      <c r="K8" s="252"/>
      <c r="L8" s="6" t="s">
        <v>3</v>
      </c>
    </row>
    <row r="9" spans="1:12" ht="30" customHeight="1" thickTop="1">
      <c r="A9" s="7" t="s">
        <v>402</v>
      </c>
      <c r="B9" s="246" t="s">
        <v>381</v>
      </c>
      <c r="C9" s="246"/>
      <c r="D9" s="246"/>
      <c r="E9" s="50" t="s">
        <v>733</v>
      </c>
      <c r="F9" s="55" t="s">
        <v>327</v>
      </c>
      <c r="G9" s="63"/>
      <c r="H9" s="229"/>
      <c r="I9" s="229"/>
    </row>
    <row r="10" spans="1:12" ht="30" customHeight="1">
      <c r="A10" s="8">
        <v>1</v>
      </c>
      <c r="B10" s="296" t="s">
        <v>257</v>
      </c>
      <c r="C10" s="296"/>
      <c r="D10" s="296"/>
      <c r="E10" s="34"/>
      <c r="F10" s="56">
        <f>ROUNDUP(E10*1.03,-1)</f>
        <v>0</v>
      </c>
      <c r="G10" s="64"/>
      <c r="H10" s="211"/>
      <c r="I10" s="211"/>
    </row>
    <row r="11" spans="1:12" ht="30" customHeight="1">
      <c r="A11" s="8">
        <v>2</v>
      </c>
      <c r="B11" s="291" t="s">
        <v>24</v>
      </c>
      <c r="C11" s="292"/>
      <c r="D11" s="293"/>
      <c r="E11" s="34"/>
      <c r="F11" s="56">
        <f t="shared" ref="F11:F21" si="0">ROUNDUP(E11*1.03,-1)</f>
        <v>0</v>
      </c>
      <c r="G11" s="64"/>
      <c r="H11" s="211"/>
      <c r="I11" s="211"/>
    </row>
    <row r="12" spans="1:12" ht="30" customHeight="1">
      <c r="A12" s="8">
        <v>3</v>
      </c>
      <c r="B12" s="291" t="s">
        <v>258</v>
      </c>
      <c r="C12" s="292"/>
      <c r="D12" s="293"/>
      <c r="E12" s="34"/>
      <c r="F12" s="56">
        <f t="shared" si="0"/>
        <v>0</v>
      </c>
      <c r="G12" s="64"/>
      <c r="H12" s="211"/>
      <c r="I12" s="211"/>
    </row>
    <row r="13" spans="1:12" ht="30" customHeight="1">
      <c r="A13" s="8">
        <v>4</v>
      </c>
      <c r="B13" s="291" t="s">
        <v>259</v>
      </c>
      <c r="C13" s="292"/>
      <c r="D13" s="293"/>
      <c r="E13" s="34"/>
      <c r="F13" s="56">
        <f t="shared" si="0"/>
        <v>0</v>
      </c>
      <c r="G13" s="64"/>
      <c r="H13" s="211"/>
      <c r="I13" s="211"/>
    </row>
    <row r="14" spans="1:12" ht="30" customHeight="1">
      <c r="A14" s="8">
        <v>5</v>
      </c>
      <c r="B14" s="291" t="s">
        <v>260</v>
      </c>
      <c r="C14" s="292"/>
      <c r="D14" s="293"/>
      <c r="E14" s="34"/>
      <c r="F14" s="56">
        <f t="shared" si="0"/>
        <v>0</v>
      </c>
      <c r="G14" s="64"/>
      <c r="H14" s="211"/>
      <c r="I14" s="211"/>
    </row>
    <row r="15" spans="1:12" ht="30" customHeight="1">
      <c r="A15" s="8">
        <v>6</v>
      </c>
      <c r="B15" s="291" t="s">
        <v>261</v>
      </c>
      <c r="C15" s="292"/>
      <c r="D15" s="293"/>
      <c r="E15" s="34"/>
      <c r="F15" s="56">
        <f t="shared" si="0"/>
        <v>0</v>
      </c>
      <c r="G15" s="64"/>
      <c r="H15" s="211"/>
      <c r="I15" s="211"/>
    </row>
    <row r="16" spans="1:12" ht="30" customHeight="1">
      <c r="A16" s="8">
        <v>7</v>
      </c>
      <c r="B16" s="291" t="s">
        <v>262</v>
      </c>
      <c r="C16" s="292"/>
      <c r="D16" s="293"/>
      <c r="E16" s="34"/>
      <c r="F16" s="56">
        <f t="shared" si="0"/>
        <v>0</v>
      </c>
      <c r="G16" s="64"/>
      <c r="H16" s="211"/>
      <c r="I16" s="211"/>
    </row>
    <row r="17" spans="1:12" ht="30" customHeight="1">
      <c r="A17" s="8">
        <v>8</v>
      </c>
      <c r="B17" s="291" t="s">
        <v>560</v>
      </c>
      <c r="C17" s="292"/>
      <c r="D17" s="293"/>
      <c r="E17" s="34"/>
      <c r="F17" s="56">
        <f t="shared" si="0"/>
        <v>0</v>
      </c>
      <c r="G17" s="370"/>
      <c r="H17" s="371"/>
      <c r="I17" s="371"/>
    </row>
    <row r="18" spans="1:12" ht="30" customHeight="1">
      <c r="A18" s="8">
        <v>9</v>
      </c>
      <c r="B18" s="291" t="s">
        <v>264</v>
      </c>
      <c r="C18" s="292"/>
      <c r="D18" s="293"/>
      <c r="E18" s="34"/>
      <c r="F18" s="56">
        <f t="shared" si="0"/>
        <v>0</v>
      </c>
      <c r="G18" s="64"/>
      <c r="H18" s="211"/>
      <c r="I18" s="211"/>
    </row>
    <row r="19" spans="1:12" ht="30" customHeight="1">
      <c r="A19" s="8">
        <v>10</v>
      </c>
      <c r="B19" s="291" t="s">
        <v>265</v>
      </c>
      <c r="C19" s="292"/>
      <c r="D19" s="293"/>
      <c r="E19" s="34"/>
      <c r="F19" s="56">
        <f t="shared" si="0"/>
        <v>0</v>
      </c>
      <c r="G19" s="64"/>
      <c r="H19" s="211"/>
      <c r="I19" s="211"/>
    </row>
    <row r="20" spans="1:12" ht="30" customHeight="1">
      <c r="A20" s="8">
        <v>11</v>
      </c>
      <c r="B20" s="291" t="s">
        <v>266</v>
      </c>
      <c r="C20" s="292"/>
      <c r="D20" s="293"/>
      <c r="E20" s="34"/>
      <c r="F20" s="56">
        <f t="shared" si="0"/>
        <v>0</v>
      </c>
      <c r="G20" s="64"/>
      <c r="H20" s="211"/>
      <c r="I20" s="211"/>
    </row>
    <row r="21" spans="1:12" ht="30" customHeight="1" thickBot="1">
      <c r="A21" s="8">
        <v>12</v>
      </c>
      <c r="B21" s="291" t="s">
        <v>267</v>
      </c>
      <c r="C21" s="292"/>
      <c r="D21" s="293"/>
      <c r="E21" s="34"/>
      <c r="F21" s="56">
        <f t="shared" si="0"/>
        <v>0</v>
      </c>
      <c r="G21" s="64"/>
      <c r="H21" s="211"/>
      <c r="I21" s="211"/>
    </row>
    <row r="22" spans="1:12" ht="30" customHeight="1">
      <c r="A22" s="204" t="s">
        <v>409</v>
      </c>
      <c r="B22" s="297"/>
      <c r="C22" s="297"/>
      <c r="D22" s="297"/>
      <c r="E22" s="297"/>
      <c r="F22" s="137">
        <f>SUM(F10:F21)</f>
        <v>0</v>
      </c>
      <c r="G22" s="80"/>
      <c r="H22" s="42"/>
      <c r="I22" s="42"/>
      <c r="J22" s="66"/>
      <c r="K22" s="66"/>
      <c r="L22" s="66"/>
    </row>
    <row r="23" spans="1:12" ht="28.5" customHeight="1"/>
  </sheetData>
  <mergeCells count="36">
    <mergeCell ref="A1:L1"/>
    <mergeCell ref="B9:D9"/>
    <mergeCell ref="H9:I9"/>
    <mergeCell ref="G7:K7"/>
    <mergeCell ref="G8:K8"/>
    <mergeCell ref="J4:L4"/>
    <mergeCell ref="A2:L2"/>
    <mergeCell ref="H4:I4"/>
    <mergeCell ref="C8:E8"/>
    <mergeCell ref="A5:L5"/>
    <mergeCell ref="C7:E7"/>
    <mergeCell ref="H19:I19"/>
    <mergeCell ref="H16:I16"/>
    <mergeCell ref="B19:D19"/>
    <mergeCell ref="H18:I18"/>
    <mergeCell ref="A22:E22"/>
    <mergeCell ref="G17:I17"/>
    <mergeCell ref="H20:I20"/>
    <mergeCell ref="H21:I21"/>
    <mergeCell ref="B20:D20"/>
    <mergeCell ref="B17:D17"/>
    <mergeCell ref="B18:D18"/>
    <mergeCell ref="B21:D21"/>
    <mergeCell ref="H14:I14"/>
    <mergeCell ref="B16:D16"/>
    <mergeCell ref="H10:I10"/>
    <mergeCell ref="B15:D15"/>
    <mergeCell ref="B14:D14"/>
    <mergeCell ref="B10:D10"/>
    <mergeCell ref="B13:D13"/>
    <mergeCell ref="H13:I13"/>
    <mergeCell ref="H11:I11"/>
    <mergeCell ref="B12:D12"/>
    <mergeCell ref="H15:I15"/>
    <mergeCell ref="H12:I12"/>
    <mergeCell ref="B11:D11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/>
  </sheetPr>
  <dimension ref="A1:L42"/>
  <sheetViews>
    <sheetView zoomScaleNormal="100" workbookViewId="0">
      <selection activeCell="F42" sqref="F42"/>
    </sheetView>
  </sheetViews>
  <sheetFormatPr defaultRowHeight="13.5"/>
  <cols>
    <col min="1" max="1" width="3.5" style="1" bestFit="1" customWidth="1"/>
    <col min="2" max="2" width="8.25" style="1" customWidth="1"/>
    <col min="3" max="3" width="7.375" style="1" customWidth="1"/>
    <col min="4" max="4" width="5" style="1" customWidth="1"/>
    <col min="5" max="5" width="7.875" style="1" customWidth="1"/>
    <col min="6" max="6" width="13.625" style="1" customWidth="1"/>
    <col min="7" max="7" width="3.5" style="1" customWidth="1"/>
    <col min="8" max="9" width="7.5" style="1" customWidth="1"/>
    <col min="10" max="10" width="6.125" style="1" customWidth="1"/>
    <col min="11" max="11" width="7" style="1" customWidth="1"/>
    <col min="12" max="12" width="16.5" style="1" customWidth="1"/>
    <col min="13" max="16384" width="9" style="1"/>
  </cols>
  <sheetData>
    <row r="1" spans="1:12" ht="21" customHeight="1">
      <c r="A1" s="321" t="s">
        <v>987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</row>
    <row r="2" spans="1:12" ht="17.25" customHeight="1">
      <c r="A2" s="262" t="s">
        <v>401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</row>
    <row r="3" spans="1:12" ht="11.2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23.25" customHeight="1">
      <c r="A4" s="2"/>
      <c r="B4" s="2"/>
      <c r="C4" s="2"/>
      <c r="D4" s="2"/>
      <c r="E4" s="2"/>
      <c r="F4" s="2"/>
      <c r="G4" s="2"/>
      <c r="H4" s="204" t="s">
        <v>399</v>
      </c>
      <c r="I4" s="206"/>
      <c r="J4" s="204" t="s">
        <v>420</v>
      </c>
      <c r="K4" s="205"/>
      <c r="L4" s="206"/>
    </row>
    <row r="5" spans="1:12" ht="44.25" customHeight="1">
      <c r="A5" s="295" t="s">
        <v>744</v>
      </c>
      <c r="B5" s="295"/>
      <c r="C5" s="295"/>
      <c r="D5" s="295"/>
      <c r="E5" s="295"/>
      <c r="F5" s="295"/>
      <c r="G5" s="295"/>
      <c r="H5" s="295"/>
      <c r="I5" s="295"/>
      <c r="J5" s="295"/>
      <c r="K5" s="295"/>
      <c r="L5" s="295"/>
    </row>
    <row r="6" spans="1:12" ht="15.75" customHeight="1" thickBo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9" t="s">
        <v>417</v>
      </c>
    </row>
    <row r="7" spans="1:12" ht="23.25" customHeight="1" thickTop="1">
      <c r="A7" s="3" t="s">
        <v>418</v>
      </c>
      <c r="B7" s="14" t="s">
        <v>382</v>
      </c>
      <c r="C7" s="234" t="s">
        <v>389</v>
      </c>
      <c r="D7" s="235"/>
      <c r="E7" s="236"/>
      <c r="F7" s="15" t="s">
        <v>450</v>
      </c>
      <c r="G7" s="234" t="s">
        <v>451</v>
      </c>
      <c r="H7" s="235"/>
      <c r="I7" s="235"/>
      <c r="J7" s="235"/>
      <c r="K7" s="236"/>
      <c r="L7" s="13" t="s">
        <v>383</v>
      </c>
    </row>
    <row r="8" spans="1:12" ht="27.75" customHeight="1" thickBot="1">
      <c r="A8" s="4">
        <v>39</v>
      </c>
      <c r="B8" s="5" t="s">
        <v>424</v>
      </c>
      <c r="C8" s="294" t="s">
        <v>425</v>
      </c>
      <c r="D8" s="250"/>
      <c r="E8" s="252"/>
      <c r="F8" s="51" t="s">
        <v>839</v>
      </c>
      <c r="G8" s="373" t="s">
        <v>869</v>
      </c>
      <c r="H8" s="374"/>
      <c r="I8" s="374"/>
      <c r="J8" s="273"/>
      <c r="K8" s="274"/>
      <c r="L8" s="6" t="s">
        <v>452</v>
      </c>
    </row>
    <row r="9" spans="1:12" ht="18.75" customHeight="1" thickTop="1">
      <c r="A9" s="7" t="s">
        <v>419</v>
      </c>
      <c r="B9" s="246" t="s">
        <v>381</v>
      </c>
      <c r="C9" s="246"/>
      <c r="D9" s="246"/>
      <c r="E9" s="50" t="s">
        <v>733</v>
      </c>
      <c r="F9" s="55" t="s">
        <v>327</v>
      </c>
      <c r="G9" s="63"/>
      <c r="H9" s="229"/>
      <c r="I9" s="229"/>
    </row>
    <row r="10" spans="1:12" ht="21" customHeight="1">
      <c r="A10" s="8">
        <v>1</v>
      </c>
      <c r="B10" s="296" t="s">
        <v>426</v>
      </c>
      <c r="C10" s="296"/>
      <c r="D10" s="296"/>
      <c r="E10" s="34"/>
      <c r="F10" s="56">
        <f t="shared" ref="F10:F41" si="0">ROUNDUP(E10*1.03,-1)</f>
        <v>0</v>
      </c>
      <c r="G10" s="64"/>
      <c r="H10" s="211"/>
      <c r="I10" s="211"/>
    </row>
    <row r="11" spans="1:12" ht="21" customHeight="1">
      <c r="A11" s="8">
        <v>2</v>
      </c>
      <c r="B11" s="291" t="s">
        <v>411</v>
      </c>
      <c r="C11" s="292"/>
      <c r="D11" s="293"/>
      <c r="E11" s="34"/>
      <c r="F11" s="56">
        <f t="shared" si="0"/>
        <v>0</v>
      </c>
      <c r="G11" s="64"/>
      <c r="H11" s="211"/>
      <c r="I11" s="211"/>
    </row>
    <row r="12" spans="1:12" ht="21" customHeight="1">
      <c r="A12" s="8">
        <v>3</v>
      </c>
      <c r="B12" s="291" t="s">
        <v>412</v>
      </c>
      <c r="C12" s="292"/>
      <c r="D12" s="293"/>
      <c r="E12" s="34"/>
      <c r="F12" s="56">
        <f t="shared" si="0"/>
        <v>0</v>
      </c>
      <c r="G12" s="64"/>
      <c r="H12" s="211"/>
      <c r="I12" s="211"/>
    </row>
    <row r="13" spans="1:12" ht="21" customHeight="1">
      <c r="A13" s="8">
        <v>4</v>
      </c>
      <c r="B13" s="291" t="s">
        <v>416</v>
      </c>
      <c r="C13" s="292"/>
      <c r="D13" s="293"/>
      <c r="E13" s="34"/>
      <c r="F13" s="56">
        <f t="shared" si="0"/>
        <v>0</v>
      </c>
      <c r="G13" s="64"/>
      <c r="H13" s="211"/>
      <c r="I13" s="211"/>
    </row>
    <row r="14" spans="1:12" ht="21" customHeight="1">
      <c r="A14" s="8">
        <v>5</v>
      </c>
      <c r="B14" s="291" t="s">
        <v>413</v>
      </c>
      <c r="C14" s="292"/>
      <c r="D14" s="293"/>
      <c r="E14" s="34"/>
      <c r="F14" s="56">
        <f t="shared" si="0"/>
        <v>0</v>
      </c>
      <c r="G14" s="64"/>
      <c r="H14" s="211"/>
      <c r="I14" s="211"/>
    </row>
    <row r="15" spans="1:12" ht="21" customHeight="1">
      <c r="A15" s="8">
        <v>6</v>
      </c>
      <c r="B15" s="291" t="s">
        <v>427</v>
      </c>
      <c r="C15" s="292"/>
      <c r="D15" s="293"/>
      <c r="E15" s="34"/>
      <c r="F15" s="56">
        <f t="shared" si="0"/>
        <v>0</v>
      </c>
      <c r="G15" s="64"/>
      <c r="H15" s="211"/>
      <c r="I15" s="211"/>
    </row>
    <row r="16" spans="1:12" ht="21" customHeight="1">
      <c r="A16" s="8">
        <v>7</v>
      </c>
      <c r="B16" s="291" t="s">
        <v>428</v>
      </c>
      <c r="C16" s="292"/>
      <c r="D16" s="293"/>
      <c r="E16" s="34"/>
      <c r="F16" s="56">
        <f t="shared" si="0"/>
        <v>0</v>
      </c>
      <c r="G16" s="64"/>
      <c r="H16" s="211"/>
      <c r="I16" s="211"/>
    </row>
    <row r="17" spans="1:9" ht="21" customHeight="1">
      <c r="A17" s="8">
        <v>8</v>
      </c>
      <c r="B17" s="291" t="s">
        <v>429</v>
      </c>
      <c r="C17" s="292"/>
      <c r="D17" s="293"/>
      <c r="E17" s="34"/>
      <c r="F17" s="56">
        <f t="shared" si="0"/>
        <v>0</v>
      </c>
      <c r="G17" s="64"/>
      <c r="H17" s="211"/>
      <c r="I17" s="211"/>
    </row>
    <row r="18" spans="1:9" ht="21" customHeight="1">
      <c r="A18" s="8">
        <v>9</v>
      </c>
      <c r="B18" s="291" t="s">
        <v>430</v>
      </c>
      <c r="C18" s="292"/>
      <c r="D18" s="293"/>
      <c r="E18" s="34"/>
      <c r="F18" s="56">
        <f t="shared" si="0"/>
        <v>0</v>
      </c>
      <c r="G18" s="64"/>
      <c r="H18" s="211"/>
      <c r="I18" s="211"/>
    </row>
    <row r="19" spans="1:9" ht="21" customHeight="1">
      <c r="A19" s="8">
        <v>10</v>
      </c>
      <c r="B19" s="291" t="s">
        <v>431</v>
      </c>
      <c r="C19" s="292"/>
      <c r="D19" s="293"/>
      <c r="E19" s="34"/>
      <c r="F19" s="56">
        <f t="shared" si="0"/>
        <v>0</v>
      </c>
      <c r="G19" s="64"/>
      <c r="H19" s="211"/>
      <c r="I19" s="211"/>
    </row>
    <row r="20" spans="1:9" ht="21" customHeight="1">
      <c r="A20" s="8">
        <v>11</v>
      </c>
      <c r="B20" s="291" t="s">
        <v>432</v>
      </c>
      <c r="C20" s="292"/>
      <c r="D20" s="293"/>
      <c r="E20" s="34"/>
      <c r="F20" s="56">
        <f t="shared" si="0"/>
        <v>0</v>
      </c>
      <c r="G20" s="64"/>
      <c r="H20" s="211"/>
      <c r="I20" s="211"/>
    </row>
    <row r="21" spans="1:9" ht="21" customHeight="1">
      <c r="A21" s="8">
        <v>12</v>
      </c>
      <c r="B21" s="291" t="s">
        <v>433</v>
      </c>
      <c r="C21" s="292"/>
      <c r="D21" s="293"/>
      <c r="E21" s="34"/>
      <c r="F21" s="56">
        <f t="shared" si="0"/>
        <v>0</v>
      </c>
      <c r="G21" s="64"/>
      <c r="H21" s="211"/>
      <c r="I21" s="211"/>
    </row>
    <row r="22" spans="1:9" ht="21" customHeight="1">
      <c r="A22" s="8">
        <v>13</v>
      </c>
      <c r="B22" s="291" t="s">
        <v>434</v>
      </c>
      <c r="C22" s="292"/>
      <c r="D22" s="293"/>
      <c r="E22" s="34"/>
      <c r="F22" s="56">
        <f t="shared" si="0"/>
        <v>0</v>
      </c>
      <c r="G22" s="64"/>
      <c r="H22" s="211"/>
      <c r="I22" s="211"/>
    </row>
    <row r="23" spans="1:9" ht="21" customHeight="1">
      <c r="A23" s="8">
        <v>14</v>
      </c>
      <c r="B23" s="291" t="s">
        <v>435</v>
      </c>
      <c r="C23" s="292"/>
      <c r="D23" s="293"/>
      <c r="E23" s="34"/>
      <c r="F23" s="56">
        <f t="shared" si="0"/>
        <v>0</v>
      </c>
      <c r="G23" s="64"/>
      <c r="H23" s="211"/>
      <c r="I23" s="211"/>
    </row>
    <row r="24" spans="1:9" ht="21" customHeight="1">
      <c r="A24" s="8">
        <v>15</v>
      </c>
      <c r="B24" s="291" t="s">
        <v>436</v>
      </c>
      <c r="C24" s="292"/>
      <c r="D24" s="293"/>
      <c r="E24" s="34"/>
      <c r="F24" s="56">
        <f t="shared" si="0"/>
        <v>0</v>
      </c>
      <c r="G24" s="64"/>
      <c r="H24" s="211"/>
      <c r="I24" s="211"/>
    </row>
    <row r="25" spans="1:9" ht="21" customHeight="1">
      <c r="A25" s="8">
        <v>16</v>
      </c>
      <c r="B25" s="291" t="s">
        <v>437</v>
      </c>
      <c r="C25" s="292"/>
      <c r="D25" s="293"/>
      <c r="E25" s="34"/>
      <c r="F25" s="56">
        <f t="shared" si="0"/>
        <v>0</v>
      </c>
      <c r="G25" s="64"/>
      <c r="H25" s="211"/>
      <c r="I25" s="211"/>
    </row>
    <row r="26" spans="1:9" ht="21" customHeight="1">
      <c r="A26" s="8">
        <v>17</v>
      </c>
      <c r="B26" s="291" t="s">
        <v>438</v>
      </c>
      <c r="C26" s="292"/>
      <c r="D26" s="293"/>
      <c r="E26" s="34"/>
      <c r="F26" s="56">
        <f t="shared" si="0"/>
        <v>0</v>
      </c>
      <c r="G26" s="64"/>
      <c r="H26" s="211"/>
      <c r="I26" s="211"/>
    </row>
    <row r="27" spans="1:9" ht="21" customHeight="1">
      <c r="A27" s="8">
        <v>18</v>
      </c>
      <c r="B27" s="296" t="s">
        <v>440</v>
      </c>
      <c r="C27" s="296"/>
      <c r="D27" s="296"/>
      <c r="E27" s="34"/>
      <c r="F27" s="56">
        <f t="shared" si="0"/>
        <v>0</v>
      </c>
      <c r="G27" s="64"/>
      <c r="H27" s="211"/>
      <c r="I27" s="211"/>
    </row>
    <row r="28" spans="1:9" ht="21" customHeight="1">
      <c r="A28" s="8">
        <v>19</v>
      </c>
      <c r="B28" s="372" t="s">
        <v>441</v>
      </c>
      <c r="C28" s="372"/>
      <c r="D28" s="372"/>
      <c r="E28" s="34"/>
      <c r="F28" s="56">
        <f t="shared" si="0"/>
        <v>0</v>
      </c>
      <c r="G28" s="64"/>
      <c r="H28" s="211"/>
      <c r="I28" s="211"/>
    </row>
    <row r="29" spans="1:9" ht="21" customHeight="1">
      <c r="A29" s="8">
        <v>20</v>
      </c>
      <c r="B29" s="372" t="s">
        <v>442</v>
      </c>
      <c r="C29" s="372"/>
      <c r="D29" s="372"/>
      <c r="E29" s="34"/>
      <c r="F29" s="56">
        <f t="shared" si="0"/>
        <v>0</v>
      </c>
      <c r="G29" s="64"/>
      <c r="H29" s="211"/>
      <c r="I29" s="211"/>
    </row>
    <row r="30" spans="1:9" ht="21" customHeight="1">
      <c r="A30" s="8">
        <v>21</v>
      </c>
      <c r="B30" s="372" t="s">
        <v>443</v>
      </c>
      <c r="C30" s="372"/>
      <c r="D30" s="372"/>
      <c r="E30" s="34"/>
      <c r="F30" s="56">
        <f t="shared" si="0"/>
        <v>0</v>
      </c>
      <c r="G30" s="64"/>
      <c r="H30" s="211"/>
      <c r="I30" s="211"/>
    </row>
    <row r="31" spans="1:9" ht="21" customHeight="1">
      <c r="A31" s="8">
        <v>22</v>
      </c>
      <c r="B31" s="372" t="s">
        <v>444</v>
      </c>
      <c r="C31" s="372"/>
      <c r="D31" s="372"/>
      <c r="E31" s="34"/>
      <c r="F31" s="56">
        <f t="shared" si="0"/>
        <v>0</v>
      </c>
      <c r="G31" s="64"/>
      <c r="H31" s="211"/>
      <c r="I31" s="211"/>
    </row>
    <row r="32" spans="1:9" ht="21" customHeight="1">
      <c r="A32" s="8">
        <v>23</v>
      </c>
      <c r="B32" s="372" t="s">
        <v>445</v>
      </c>
      <c r="C32" s="372"/>
      <c r="D32" s="372"/>
      <c r="E32" s="34"/>
      <c r="F32" s="56">
        <f t="shared" si="0"/>
        <v>0</v>
      </c>
      <c r="G32" s="67"/>
    </row>
    <row r="33" spans="1:11" ht="21" customHeight="1">
      <c r="A33" s="8">
        <v>24</v>
      </c>
      <c r="B33" s="372" t="s">
        <v>446</v>
      </c>
      <c r="C33" s="372"/>
      <c r="D33" s="372"/>
      <c r="E33" s="34"/>
      <c r="F33" s="56">
        <f t="shared" si="0"/>
        <v>0</v>
      </c>
      <c r="G33" s="67"/>
    </row>
    <row r="34" spans="1:11" ht="21" customHeight="1">
      <c r="A34" s="8">
        <v>25</v>
      </c>
      <c r="B34" s="372" t="s">
        <v>447</v>
      </c>
      <c r="C34" s="372"/>
      <c r="D34" s="372"/>
      <c r="E34" s="34"/>
      <c r="F34" s="56">
        <f t="shared" si="0"/>
        <v>0</v>
      </c>
      <c r="G34" s="67"/>
    </row>
    <row r="35" spans="1:11" ht="21" customHeight="1">
      <c r="A35" s="8">
        <v>26</v>
      </c>
      <c r="B35" s="372" t="s">
        <v>448</v>
      </c>
      <c r="C35" s="372"/>
      <c r="D35" s="372"/>
      <c r="E35" s="34"/>
      <c r="F35" s="56">
        <f t="shared" si="0"/>
        <v>0</v>
      </c>
      <c r="G35" s="67"/>
    </row>
    <row r="36" spans="1:11" ht="21" customHeight="1">
      <c r="A36" s="8">
        <v>27</v>
      </c>
      <c r="B36" s="372" t="s">
        <v>449</v>
      </c>
      <c r="C36" s="372"/>
      <c r="D36" s="372"/>
      <c r="E36" s="34"/>
      <c r="F36" s="56">
        <f t="shared" si="0"/>
        <v>0</v>
      </c>
      <c r="G36" s="67"/>
    </row>
    <row r="37" spans="1:11" ht="21" customHeight="1" thickBot="1">
      <c r="A37" s="8">
        <v>28</v>
      </c>
      <c r="B37" s="372" t="s">
        <v>991</v>
      </c>
      <c r="C37" s="372"/>
      <c r="D37" s="372"/>
      <c r="E37" s="34"/>
      <c r="F37" s="56">
        <f t="shared" si="0"/>
        <v>0</v>
      </c>
      <c r="G37" s="67"/>
    </row>
    <row r="38" spans="1:11" ht="21" hidden="1" customHeight="1">
      <c r="A38" s="8"/>
      <c r="B38" s="372"/>
      <c r="C38" s="372"/>
      <c r="D38" s="372"/>
      <c r="E38" s="34"/>
      <c r="F38" s="56">
        <f t="shared" si="0"/>
        <v>0</v>
      </c>
      <c r="G38" s="67"/>
    </row>
    <row r="39" spans="1:11" ht="21" hidden="1" customHeight="1">
      <c r="A39" s="8"/>
      <c r="B39" s="372"/>
      <c r="C39" s="372"/>
      <c r="D39" s="372"/>
      <c r="E39" s="34"/>
      <c r="F39" s="56">
        <f t="shared" si="0"/>
        <v>0</v>
      </c>
      <c r="G39" s="67"/>
    </row>
    <row r="40" spans="1:11" ht="21" hidden="1" customHeight="1">
      <c r="A40" s="8"/>
      <c r="B40" s="372"/>
      <c r="C40" s="372"/>
      <c r="D40" s="372"/>
      <c r="E40" s="34"/>
      <c r="F40" s="56">
        <f t="shared" si="0"/>
        <v>0</v>
      </c>
      <c r="G40" s="67"/>
    </row>
    <row r="41" spans="1:11" ht="21" hidden="1" customHeight="1" thickBot="1">
      <c r="A41" s="8"/>
      <c r="B41" s="372"/>
      <c r="C41" s="372"/>
      <c r="D41" s="372"/>
      <c r="E41" s="34"/>
      <c r="F41" s="56">
        <f t="shared" si="0"/>
        <v>0</v>
      </c>
      <c r="G41" s="67"/>
    </row>
    <row r="42" spans="1:11" ht="21" customHeight="1">
      <c r="A42" s="204" t="s">
        <v>409</v>
      </c>
      <c r="B42" s="297"/>
      <c r="C42" s="297"/>
      <c r="D42" s="297"/>
      <c r="E42" s="366"/>
      <c r="F42" s="79">
        <f>SUM(F10:F41)</f>
        <v>0</v>
      </c>
      <c r="G42" s="90"/>
      <c r="H42" s="42"/>
      <c r="I42" s="66"/>
      <c r="J42" s="66"/>
      <c r="K42" s="66"/>
    </row>
  </sheetData>
  <mergeCells count="66">
    <mergeCell ref="H17:I17"/>
    <mergeCell ref="H15:I15"/>
    <mergeCell ref="H16:I16"/>
    <mergeCell ref="B17:D17"/>
    <mergeCell ref="B18:D18"/>
    <mergeCell ref="H18:I18"/>
    <mergeCell ref="A1:L1"/>
    <mergeCell ref="B9:D9"/>
    <mergeCell ref="J4:L4"/>
    <mergeCell ref="B16:D16"/>
    <mergeCell ref="H14:I14"/>
    <mergeCell ref="H10:I10"/>
    <mergeCell ref="B15:D15"/>
    <mergeCell ref="B11:D11"/>
    <mergeCell ref="B12:D12"/>
    <mergeCell ref="H12:I12"/>
    <mergeCell ref="A2:L2"/>
    <mergeCell ref="H11:I11"/>
    <mergeCell ref="H4:I4"/>
    <mergeCell ref="G8:K8"/>
    <mergeCell ref="C7:E7"/>
    <mergeCell ref="C8:E8"/>
    <mergeCell ref="A5:L5"/>
    <mergeCell ref="H13:I13"/>
    <mergeCell ref="G7:K7"/>
    <mergeCell ref="B13:D13"/>
    <mergeCell ref="B14:D14"/>
    <mergeCell ref="H9:I9"/>
    <mergeCell ref="B10:D10"/>
    <mergeCell ref="A42:E42"/>
    <mergeCell ref="H24:I24"/>
    <mergeCell ref="H20:I20"/>
    <mergeCell ref="H21:I21"/>
    <mergeCell ref="H22:I22"/>
    <mergeCell ref="H23:I23"/>
    <mergeCell ref="B24:D24"/>
    <mergeCell ref="B25:D25"/>
    <mergeCell ref="H27:I27"/>
    <mergeCell ref="H25:I25"/>
    <mergeCell ref="B23:D23"/>
    <mergeCell ref="B21:D21"/>
    <mergeCell ref="B26:D26"/>
    <mergeCell ref="H26:I26"/>
    <mergeCell ref="B32:D32"/>
    <mergeCell ref="B33:D33"/>
    <mergeCell ref="H31:I31"/>
    <mergeCell ref="H28:I28"/>
    <mergeCell ref="H29:I29"/>
    <mergeCell ref="H30:I30"/>
    <mergeCell ref="B19:D19"/>
    <mergeCell ref="B20:D20"/>
    <mergeCell ref="B31:D31"/>
    <mergeCell ref="B30:D30"/>
    <mergeCell ref="B27:D27"/>
    <mergeCell ref="B22:D22"/>
    <mergeCell ref="H19:I19"/>
    <mergeCell ref="B40:D40"/>
    <mergeCell ref="B41:D41"/>
    <mergeCell ref="B38:D38"/>
    <mergeCell ref="B39:D39"/>
    <mergeCell ref="B28:D28"/>
    <mergeCell ref="B29:D29"/>
    <mergeCell ref="B36:D36"/>
    <mergeCell ref="B37:D37"/>
    <mergeCell ref="B34:D34"/>
    <mergeCell ref="B35:D35"/>
  </mergeCells>
  <phoneticPr fontId="2"/>
  <pageMargins left="0.78740157480314965" right="0.78740157480314965" top="0.98425196850393704" bottom="0.78740157480314965" header="0.51181102362204722" footer="0.51181102362204722"/>
  <pageSetup paperSize="9" scale="80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/>
  </sheetPr>
  <dimension ref="A1:N26"/>
  <sheetViews>
    <sheetView zoomScaleNormal="100" workbookViewId="0">
      <selection activeCell="B11" sqref="B11:D11"/>
    </sheetView>
  </sheetViews>
  <sheetFormatPr defaultRowHeight="13.5"/>
  <cols>
    <col min="1" max="1" width="3.5" style="1" bestFit="1" customWidth="1"/>
    <col min="2" max="3" width="7.375" style="1" customWidth="1"/>
    <col min="4" max="4" width="5" style="1" customWidth="1"/>
    <col min="5" max="5" width="7" style="1" customWidth="1"/>
    <col min="6" max="6" width="13.75" style="1" customWidth="1"/>
    <col min="7" max="7" width="3.5" style="1" customWidth="1"/>
    <col min="8" max="8" width="7.5" style="1" customWidth="1"/>
    <col min="9" max="9" width="6.625" style="1" customWidth="1"/>
    <col min="10" max="10" width="6.125" style="1" customWidth="1"/>
    <col min="11" max="11" width="4.5" style="1" customWidth="1"/>
    <col min="12" max="12" width="13" style="1" customWidth="1"/>
    <col min="13" max="16384" width="9" style="1"/>
  </cols>
  <sheetData>
    <row r="1" spans="1:14" ht="21" customHeight="1">
      <c r="A1" s="321" t="s">
        <v>987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</row>
    <row r="2" spans="1:14" ht="17.25" customHeight="1">
      <c r="A2" s="262" t="s">
        <v>401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</row>
    <row r="3" spans="1:14" ht="17.2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4" ht="30" customHeight="1">
      <c r="A4" s="2"/>
      <c r="B4" s="2"/>
      <c r="C4" s="2"/>
      <c r="D4" s="2"/>
      <c r="E4" s="2"/>
      <c r="F4" s="2"/>
      <c r="G4" s="2"/>
      <c r="H4" s="204" t="s">
        <v>399</v>
      </c>
      <c r="I4" s="206"/>
      <c r="J4" s="204" t="s">
        <v>454</v>
      </c>
      <c r="K4" s="205"/>
      <c r="L4" s="206"/>
    </row>
    <row r="5" spans="1:14" ht="63.75" customHeight="1">
      <c r="A5" s="295" t="s">
        <v>744</v>
      </c>
      <c r="B5" s="295"/>
      <c r="C5" s="295"/>
      <c r="D5" s="295"/>
      <c r="E5" s="295"/>
      <c r="F5" s="295"/>
      <c r="G5" s="295"/>
      <c r="H5" s="295"/>
      <c r="I5" s="295"/>
      <c r="J5" s="295"/>
      <c r="K5" s="295"/>
      <c r="L5" s="295"/>
      <c r="N5" s="10"/>
    </row>
    <row r="6" spans="1:14" ht="30" customHeight="1" thickBo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9" t="s">
        <v>417</v>
      </c>
    </row>
    <row r="7" spans="1:14" ht="28.5" customHeight="1" thickTop="1">
      <c r="A7" s="3" t="s">
        <v>418</v>
      </c>
      <c r="B7" s="14" t="s">
        <v>382</v>
      </c>
      <c r="C7" s="234" t="s">
        <v>389</v>
      </c>
      <c r="D7" s="235"/>
      <c r="E7" s="236"/>
      <c r="F7" s="15" t="s">
        <v>450</v>
      </c>
      <c r="G7" s="234" t="s">
        <v>451</v>
      </c>
      <c r="H7" s="235"/>
      <c r="I7" s="235"/>
      <c r="J7" s="235"/>
      <c r="K7" s="236"/>
      <c r="L7" s="13" t="s">
        <v>383</v>
      </c>
    </row>
    <row r="8" spans="1:14" ht="28.5" customHeight="1" thickBot="1">
      <c r="A8" s="4">
        <v>40</v>
      </c>
      <c r="B8" s="5" t="s">
        <v>455</v>
      </c>
      <c r="C8" s="294" t="s">
        <v>993</v>
      </c>
      <c r="D8" s="250"/>
      <c r="E8" s="252"/>
      <c r="F8" s="171" t="s">
        <v>944</v>
      </c>
      <c r="G8" s="249" t="s">
        <v>771</v>
      </c>
      <c r="H8" s="250"/>
      <c r="I8" s="250"/>
      <c r="J8" s="250"/>
      <c r="K8" s="252"/>
      <c r="L8" s="168" t="s">
        <v>798</v>
      </c>
    </row>
    <row r="9" spans="1:14" ht="28.5" customHeight="1" thickTop="1">
      <c r="A9" s="7" t="s">
        <v>453</v>
      </c>
      <c r="B9" s="246" t="s">
        <v>381</v>
      </c>
      <c r="C9" s="246"/>
      <c r="D9" s="246"/>
      <c r="E9" s="156" t="s">
        <v>733</v>
      </c>
      <c r="F9" s="157" t="s">
        <v>327</v>
      </c>
      <c r="G9" s="64"/>
      <c r="H9" s="211"/>
      <c r="I9" s="211"/>
    </row>
    <row r="10" spans="1:14" ht="28.5" customHeight="1">
      <c r="A10" s="8">
        <v>1</v>
      </c>
      <c r="B10" s="296" t="s">
        <v>992</v>
      </c>
      <c r="C10" s="296"/>
      <c r="D10" s="296"/>
      <c r="E10" s="34"/>
      <c r="F10" s="56">
        <f>ROUNDUP(E10*1.03,-1)</f>
        <v>0</v>
      </c>
      <c r="G10" s="64"/>
      <c r="H10" s="211"/>
      <c r="I10" s="211"/>
    </row>
    <row r="11" spans="1:14" ht="28.5" customHeight="1">
      <c r="A11" s="8">
        <v>2</v>
      </c>
      <c r="B11" s="296" t="s">
        <v>573</v>
      </c>
      <c r="C11" s="296"/>
      <c r="D11" s="296"/>
      <c r="E11" s="34"/>
      <c r="F11" s="56">
        <f t="shared" ref="F11:F22" si="0">ROUNDUP(E11*1.03,-1)</f>
        <v>0</v>
      </c>
      <c r="G11" s="64"/>
      <c r="H11" s="211"/>
      <c r="I11" s="211"/>
    </row>
    <row r="12" spans="1:14" ht="28.5" customHeight="1">
      <c r="A12" s="8">
        <v>3</v>
      </c>
      <c r="B12" s="296" t="s">
        <v>574</v>
      </c>
      <c r="C12" s="296"/>
      <c r="D12" s="296"/>
      <c r="E12" s="34"/>
      <c r="F12" s="56">
        <f t="shared" si="0"/>
        <v>0</v>
      </c>
      <c r="G12" s="64"/>
      <c r="H12" s="211"/>
      <c r="I12" s="211"/>
    </row>
    <row r="13" spans="1:14" ht="28.5" customHeight="1">
      <c r="A13" s="8">
        <v>4</v>
      </c>
      <c r="B13" s="296" t="s">
        <v>575</v>
      </c>
      <c r="C13" s="296"/>
      <c r="D13" s="296"/>
      <c r="E13" s="34"/>
      <c r="F13" s="56">
        <f t="shared" si="0"/>
        <v>0</v>
      </c>
      <c r="G13" s="64"/>
      <c r="H13" s="211"/>
      <c r="I13" s="211"/>
    </row>
    <row r="14" spans="1:14" ht="28.5" customHeight="1">
      <c r="A14" s="8">
        <v>5</v>
      </c>
      <c r="B14" s="296" t="s">
        <v>576</v>
      </c>
      <c r="C14" s="296"/>
      <c r="D14" s="296"/>
      <c r="E14" s="34"/>
      <c r="F14" s="56">
        <f t="shared" si="0"/>
        <v>0</v>
      </c>
      <c r="G14" s="64"/>
      <c r="H14" s="211"/>
      <c r="I14" s="211"/>
    </row>
    <row r="15" spans="1:14" ht="28.5" customHeight="1">
      <c r="A15" s="8">
        <v>6</v>
      </c>
      <c r="B15" s="296" t="s">
        <v>577</v>
      </c>
      <c r="C15" s="296"/>
      <c r="D15" s="296"/>
      <c r="E15" s="34"/>
      <c r="F15" s="56">
        <f t="shared" si="0"/>
        <v>0</v>
      </c>
      <c r="G15" s="64"/>
      <c r="H15" s="211"/>
      <c r="I15" s="211"/>
    </row>
    <row r="16" spans="1:14" ht="28.5" customHeight="1">
      <c r="A16" s="8">
        <v>7</v>
      </c>
      <c r="B16" s="291" t="s">
        <v>578</v>
      </c>
      <c r="C16" s="292"/>
      <c r="D16" s="293"/>
      <c r="E16" s="34"/>
      <c r="F16" s="56">
        <f t="shared" si="0"/>
        <v>0</v>
      </c>
      <c r="G16" s="64"/>
      <c r="H16" s="211"/>
      <c r="I16" s="211"/>
    </row>
    <row r="17" spans="1:12" ht="28.5" customHeight="1">
      <c r="A17" s="8">
        <v>8</v>
      </c>
      <c r="B17" s="291" t="s">
        <v>579</v>
      </c>
      <c r="C17" s="292"/>
      <c r="D17" s="293"/>
      <c r="E17" s="34"/>
      <c r="F17" s="56">
        <f t="shared" si="0"/>
        <v>0</v>
      </c>
      <c r="G17" s="64"/>
      <c r="H17" s="211"/>
      <c r="I17" s="211"/>
    </row>
    <row r="18" spans="1:12" ht="28.5" customHeight="1">
      <c r="A18" s="8">
        <v>9</v>
      </c>
      <c r="B18" s="291" t="s">
        <v>701</v>
      </c>
      <c r="C18" s="292"/>
      <c r="D18" s="293"/>
      <c r="E18" s="34"/>
      <c r="F18" s="56">
        <f t="shared" si="0"/>
        <v>0</v>
      </c>
      <c r="G18" s="64"/>
      <c r="H18" s="211"/>
      <c r="I18" s="211"/>
    </row>
    <row r="19" spans="1:12" ht="28.5" customHeight="1">
      <c r="A19" s="8"/>
      <c r="B19" s="291"/>
      <c r="C19" s="292"/>
      <c r="D19" s="293"/>
      <c r="E19" s="34"/>
      <c r="F19" s="56">
        <f t="shared" si="0"/>
        <v>0</v>
      </c>
      <c r="G19" s="64"/>
      <c r="H19" s="211"/>
      <c r="I19" s="211"/>
    </row>
    <row r="20" spans="1:12" ht="28.5" customHeight="1">
      <c r="A20" s="8"/>
      <c r="B20" s="291"/>
      <c r="C20" s="292"/>
      <c r="D20" s="293"/>
      <c r="E20" s="34"/>
      <c r="F20" s="56">
        <f t="shared" si="0"/>
        <v>0</v>
      </c>
      <c r="G20" s="64"/>
      <c r="H20" s="211"/>
      <c r="I20" s="211"/>
    </row>
    <row r="21" spans="1:12" ht="28.5" customHeight="1">
      <c r="A21" s="8"/>
      <c r="B21" s="291"/>
      <c r="C21" s="292"/>
      <c r="D21" s="293"/>
      <c r="E21" s="34"/>
      <c r="F21" s="56">
        <f t="shared" si="0"/>
        <v>0</v>
      </c>
      <c r="G21" s="64"/>
      <c r="H21" s="211"/>
      <c r="I21" s="211"/>
    </row>
    <row r="22" spans="1:12" ht="28.5" customHeight="1" thickBot="1">
      <c r="A22" s="8"/>
      <c r="B22" s="291"/>
      <c r="C22" s="292"/>
      <c r="D22" s="293"/>
      <c r="E22" s="34"/>
      <c r="F22" s="56">
        <f t="shared" si="0"/>
        <v>0</v>
      </c>
      <c r="G22" s="64"/>
      <c r="H22" s="211"/>
      <c r="I22" s="211"/>
    </row>
    <row r="23" spans="1:12" ht="28.5" customHeight="1">
      <c r="A23" s="204" t="s">
        <v>409</v>
      </c>
      <c r="B23" s="297"/>
      <c r="C23" s="297"/>
      <c r="D23" s="297"/>
      <c r="E23" s="297"/>
      <c r="F23" s="141">
        <f>SUM(F10:F22)</f>
        <v>0</v>
      </c>
      <c r="G23" s="162"/>
      <c r="H23" s="211"/>
      <c r="I23" s="211"/>
    </row>
    <row r="24" spans="1:12" ht="28.5" customHeight="1">
      <c r="F24" s="44"/>
      <c r="G24" s="39"/>
      <c r="H24" s="39"/>
      <c r="I24" s="39"/>
    </row>
    <row r="25" spans="1:12" ht="28.5" customHeight="1">
      <c r="G25" s="42"/>
      <c r="H25" s="42"/>
      <c r="I25" s="42"/>
      <c r="J25" s="66"/>
      <c r="K25" s="66"/>
      <c r="L25" s="66"/>
    </row>
    <row r="26" spans="1:12" ht="27" customHeight="1"/>
  </sheetData>
  <mergeCells count="39">
    <mergeCell ref="H23:I23"/>
    <mergeCell ref="H22:I22"/>
    <mergeCell ref="B20:D20"/>
    <mergeCell ref="H21:I21"/>
    <mergeCell ref="H18:I18"/>
    <mergeCell ref="H20:I20"/>
    <mergeCell ref="A23:E23"/>
    <mergeCell ref="B22:D22"/>
    <mergeCell ref="B19:D19"/>
    <mergeCell ref="B21:D21"/>
    <mergeCell ref="H19:I19"/>
    <mergeCell ref="B14:D14"/>
    <mergeCell ref="B17:D17"/>
    <mergeCell ref="B18:D18"/>
    <mergeCell ref="B10:D10"/>
    <mergeCell ref="H10:I10"/>
    <mergeCell ref="H11:I11"/>
    <mergeCell ref="H12:I12"/>
    <mergeCell ref="B11:D11"/>
    <mergeCell ref="B15:D15"/>
    <mergeCell ref="H14:I14"/>
    <mergeCell ref="H15:I15"/>
    <mergeCell ref="H13:I13"/>
    <mergeCell ref="B12:D12"/>
    <mergeCell ref="H16:I16"/>
    <mergeCell ref="H17:I17"/>
    <mergeCell ref="B16:D16"/>
    <mergeCell ref="B13:D13"/>
    <mergeCell ref="A1:L1"/>
    <mergeCell ref="B9:D9"/>
    <mergeCell ref="H9:I9"/>
    <mergeCell ref="G7:K7"/>
    <mergeCell ref="G8:K8"/>
    <mergeCell ref="C7:E7"/>
    <mergeCell ref="A2:L2"/>
    <mergeCell ref="J4:L4"/>
    <mergeCell ref="A5:L5"/>
    <mergeCell ref="H4:I4"/>
    <mergeCell ref="C8:E8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9"/>
  </sheetPr>
  <dimension ref="A1:L26"/>
  <sheetViews>
    <sheetView topLeftCell="A5" zoomScaleNormal="100" workbookViewId="0">
      <selection sqref="A1:L1"/>
    </sheetView>
  </sheetViews>
  <sheetFormatPr defaultRowHeight="13.5"/>
  <cols>
    <col min="1" max="1" width="3.5" style="1" bestFit="1" customWidth="1"/>
    <col min="2" max="3" width="6.75" style="1" customWidth="1"/>
    <col min="4" max="4" width="3.75" style="1" customWidth="1"/>
    <col min="5" max="5" width="8" style="1" customWidth="1"/>
    <col min="6" max="6" width="13.75" style="1" customWidth="1"/>
    <col min="7" max="7" width="3.5" style="1" customWidth="1"/>
    <col min="8" max="10" width="6.75" style="1" customWidth="1"/>
    <col min="11" max="11" width="5" style="1" customWidth="1"/>
    <col min="12" max="12" width="13.75" style="1" customWidth="1"/>
    <col min="13" max="16384" width="9" style="1"/>
  </cols>
  <sheetData>
    <row r="1" spans="1:12" ht="21" customHeight="1">
      <c r="A1" s="321" t="s">
        <v>987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</row>
    <row r="2" spans="1:12" ht="17.25" customHeight="1">
      <c r="A2" s="262" t="s">
        <v>401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</row>
    <row r="3" spans="1:12" ht="27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30" customHeight="1">
      <c r="A4" s="2"/>
      <c r="B4" s="2"/>
      <c r="C4" s="2"/>
      <c r="D4" s="2"/>
      <c r="E4" s="2"/>
      <c r="F4" s="2"/>
      <c r="G4" s="2"/>
      <c r="H4" s="204" t="s">
        <v>399</v>
      </c>
      <c r="I4" s="206"/>
      <c r="J4" s="367" t="s">
        <v>153</v>
      </c>
      <c r="K4" s="368"/>
      <c r="L4" s="369"/>
    </row>
    <row r="5" spans="1:12" ht="38.25" customHeight="1">
      <c r="A5" s="295" t="s">
        <v>744</v>
      </c>
      <c r="B5" s="295"/>
      <c r="C5" s="295"/>
      <c r="D5" s="295"/>
      <c r="E5" s="295"/>
      <c r="F5" s="295"/>
      <c r="G5" s="295"/>
      <c r="H5" s="295"/>
      <c r="I5" s="295"/>
      <c r="J5" s="295"/>
      <c r="K5" s="295"/>
      <c r="L5" s="295"/>
    </row>
    <row r="6" spans="1:12" ht="30" customHeight="1" thickBo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9" t="s">
        <v>407</v>
      </c>
    </row>
    <row r="7" spans="1:12" ht="30" customHeight="1" thickTop="1">
      <c r="A7" s="3" t="s">
        <v>408</v>
      </c>
      <c r="B7" s="14" t="s">
        <v>382</v>
      </c>
      <c r="C7" s="234" t="s">
        <v>389</v>
      </c>
      <c r="D7" s="235"/>
      <c r="E7" s="236"/>
      <c r="F7" s="15" t="s">
        <v>450</v>
      </c>
      <c r="G7" s="234" t="s">
        <v>451</v>
      </c>
      <c r="H7" s="235"/>
      <c r="I7" s="235"/>
      <c r="J7" s="235"/>
      <c r="K7" s="236"/>
      <c r="L7" s="13" t="s">
        <v>383</v>
      </c>
    </row>
    <row r="8" spans="1:12" ht="37.5" customHeight="1" thickBot="1">
      <c r="A8" s="4">
        <v>41</v>
      </c>
      <c r="B8" s="5" t="s">
        <v>456</v>
      </c>
      <c r="C8" s="277" t="s">
        <v>457</v>
      </c>
      <c r="D8" s="225"/>
      <c r="E8" s="226"/>
      <c r="F8" s="51" t="s">
        <v>459</v>
      </c>
      <c r="G8" s="223" t="s">
        <v>458</v>
      </c>
      <c r="H8" s="224"/>
      <c r="I8" s="224"/>
      <c r="J8" s="225"/>
      <c r="K8" s="226"/>
      <c r="L8" s="6" t="s">
        <v>737</v>
      </c>
    </row>
    <row r="9" spans="1:12" ht="30" customHeight="1" thickTop="1">
      <c r="A9" s="7" t="s">
        <v>418</v>
      </c>
      <c r="B9" s="246" t="s">
        <v>381</v>
      </c>
      <c r="C9" s="246"/>
      <c r="D9" s="246"/>
      <c r="E9" s="50" t="s">
        <v>733</v>
      </c>
      <c r="F9" s="55" t="s">
        <v>327</v>
      </c>
      <c r="G9" s="63"/>
      <c r="H9" s="229"/>
      <c r="I9" s="229"/>
    </row>
    <row r="10" spans="1:12" ht="30" customHeight="1">
      <c r="A10" s="8">
        <v>1</v>
      </c>
      <c r="B10" s="296" t="s">
        <v>580</v>
      </c>
      <c r="C10" s="296"/>
      <c r="D10" s="296"/>
      <c r="E10" s="34"/>
      <c r="F10" s="56">
        <f>ROUNDUP(E10*1.03,-1)</f>
        <v>0</v>
      </c>
      <c r="G10" s="64"/>
      <c r="H10" s="211"/>
      <c r="I10" s="211"/>
    </row>
    <row r="11" spans="1:12" ht="30" customHeight="1">
      <c r="A11" s="8">
        <v>2</v>
      </c>
      <c r="B11" s="291" t="s">
        <v>581</v>
      </c>
      <c r="C11" s="292"/>
      <c r="D11" s="293"/>
      <c r="E11" s="34"/>
      <c r="F11" s="56">
        <f t="shared" ref="F11:F18" si="0">ROUNDUP(E11*1.03,-1)</f>
        <v>0</v>
      </c>
      <c r="G11" s="64"/>
      <c r="H11" s="211"/>
      <c r="I11" s="211"/>
    </row>
    <row r="12" spans="1:12" ht="30" customHeight="1">
      <c r="A12" s="8">
        <v>3</v>
      </c>
      <c r="B12" s="291" t="s">
        <v>582</v>
      </c>
      <c r="C12" s="292"/>
      <c r="D12" s="293"/>
      <c r="E12" s="34"/>
      <c r="F12" s="56">
        <f t="shared" si="0"/>
        <v>0</v>
      </c>
      <c r="G12" s="64"/>
      <c r="H12" s="211"/>
      <c r="I12" s="211"/>
    </row>
    <row r="13" spans="1:12" ht="30" customHeight="1">
      <c r="A13" s="8">
        <v>4</v>
      </c>
      <c r="B13" s="291" t="s">
        <v>583</v>
      </c>
      <c r="C13" s="292"/>
      <c r="D13" s="293"/>
      <c r="E13" s="34"/>
      <c r="F13" s="56">
        <f t="shared" si="0"/>
        <v>0</v>
      </c>
      <c r="G13" s="64"/>
      <c r="H13" s="211"/>
      <c r="I13" s="211"/>
    </row>
    <row r="14" spans="1:12" ht="30" customHeight="1">
      <c r="A14" s="8">
        <v>5</v>
      </c>
      <c r="B14" s="291" t="s">
        <v>585</v>
      </c>
      <c r="C14" s="292"/>
      <c r="D14" s="293"/>
      <c r="E14" s="34"/>
      <c r="F14" s="56">
        <f t="shared" si="0"/>
        <v>0</v>
      </c>
      <c r="G14" s="64"/>
      <c r="H14" s="211"/>
      <c r="I14" s="211"/>
    </row>
    <row r="15" spans="1:12" ht="30" customHeight="1">
      <c r="A15" s="8">
        <v>6</v>
      </c>
      <c r="B15" s="291" t="s">
        <v>586</v>
      </c>
      <c r="C15" s="292"/>
      <c r="D15" s="293"/>
      <c r="E15" s="34"/>
      <c r="F15" s="56">
        <f t="shared" si="0"/>
        <v>0</v>
      </c>
      <c r="G15" s="64"/>
      <c r="H15" s="211"/>
      <c r="I15" s="211"/>
    </row>
    <row r="16" spans="1:12" ht="30" customHeight="1">
      <c r="A16" s="8">
        <v>7</v>
      </c>
      <c r="B16" s="291" t="s">
        <v>587</v>
      </c>
      <c r="C16" s="292"/>
      <c r="D16" s="293"/>
      <c r="E16" s="34"/>
      <c r="F16" s="56">
        <f t="shared" si="0"/>
        <v>0</v>
      </c>
      <c r="G16" s="64"/>
      <c r="H16" s="211"/>
      <c r="I16" s="211"/>
    </row>
    <row r="17" spans="1:9" ht="30" customHeight="1">
      <c r="A17" s="8">
        <v>8</v>
      </c>
      <c r="B17" s="291" t="s">
        <v>588</v>
      </c>
      <c r="C17" s="292"/>
      <c r="D17" s="293"/>
      <c r="E17" s="34"/>
      <c r="F17" s="56">
        <f t="shared" si="0"/>
        <v>0</v>
      </c>
      <c r="G17" s="64"/>
      <c r="H17" s="211"/>
      <c r="I17" s="211"/>
    </row>
    <row r="18" spans="1:9" ht="30" customHeight="1">
      <c r="A18" s="8">
        <v>9</v>
      </c>
      <c r="B18" s="291" t="s">
        <v>589</v>
      </c>
      <c r="C18" s="292"/>
      <c r="D18" s="293"/>
      <c r="E18" s="34"/>
      <c r="F18" s="56">
        <f t="shared" si="0"/>
        <v>0</v>
      </c>
      <c r="G18" s="64"/>
      <c r="H18" s="211"/>
      <c r="I18" s="211"/>
    </row>
    <row r="19" spans="1:9" ht="30" customHeight="1">
      <c r="A19" s="8">
        <v>10</v>
      </c>
      <c r="B19" s="291"/>
      <c r="C19" s="292"/>
      <c r="D19" s="293"/>
      <c r="E19" s="47"/>
      <c r="F19" s="56"/>
      <c r="G19" s="64"/>
      <c r="H19" s="211"/>
      <c r="I19" s="211"/>
    </row>
    <row r="20" spans="1:9" ht="30" customHeight="1">
      <c r="A20" s="8">
        <v>11</v>
      </c>
      <c r="B20" s="291"/>
      <c r="C20" s="292"/>
      <c r="D20" s="293"/>
      <c r="E20" s="47"/>
      <c r="F20" s="61"/>
      <c r="G20" s="64"/>
      <c r="H20" s="211"/>
      <c r="I20" s="211"/>
    </row>
    <row r="21" spans="1:9" ht="30" customHeight="1">
      <c r="A21" s="8">
        <v>12</v>
      </c>
      <c r="B21" s="291"/>
      <c r="C21" s="292"/>
      <c r="D21" s="293"/>
      <c r="E21" s="47"/>
      <c r="F21" s="61"/>
      <c r="G21" s="64"/>
      <c r="H21" s="211"/>
      <c r="I21" s="211"/>
    </row>
    <row r="22" spans="1:9" ht="30" customHeight="1">
      <c r="A22" s="8">
        <v>13</v>
      </c>
      <c r="B22" s="291"/>
      <c r="C22" s="292"/>
      <c r="D22" s="293"/>
      <c r="E22" s="47"/>
      <c r="F22" s="61"/>
      <c r="G22" s="64"/>
      <c r="H22" s="211"/>
      <c r="I22" s="211"/>
    </row>
    <row r="23" spans="1:9" ht="30" customHeight="1">
      <c r="A23" s="8">
        <v>14</v>
      </c>
      <c r="B23" s="291"/>
      <c r="C23" s="292"/>
      <c r="D23" s="293"/>
      <c r="E23" s="47"/>
      <c r="F23" s="61"/>
      <c r="G23" s="64"/>
      <c r="H23" s="211"/>
      <c r="I23" s="211"/>
    </row>
    <row r="24" spans="1:9" ht="30" customHeight="1" thickBot="1">
      <c r="A24" s="8">
        <v>15</v>
      </c>
      <c r="B24" s="291"/>
      <c r="C24" s="292"/>
      <c r="D24" s="293"/>
      <c r="E24" s="47"/>
      <c r="F24" s="62"/>
      <c r="G24" s="64"/>
      <c r="H24" s="211"/>
      <c r="I24" s="211"/>
    </row>
    <row r="25" spans="1:9" ht="30" customHeight="1">
      <c r="A25" s="204" t="s">
        <v>409</v>
      </c>
      <c r="B25" s="297"/>
      <c r="C25" s="297"/>
      <c r="D25" s="297"/>
      <c r="E25" s="297"/>
      <c r="F25" s="132">
        <f>SUM(F10:F24)</f>
        <v>0</v>
      </c>
      <c r="G25" s="65"/>
      <c r="H25" s="66"/>
      <c r="I25" s="66"/>
    </row>
    <row r="26" spans="1:9" ht="27" customHeight="1"/>
  </sheetData>
  <mergeCells count="42">
    <mergeCell ref="A1:L1"/>
    <mergeCell ref="B9:D9"/>
    <mergeCell ref="H9:I9"/>
    <mergeCell ref="G7:K7"/>
    <mergeCell ref="G8:K8"/>
    <mergeCell ref="C7:E7"/>
    <mergeCell ref="A5:L5"/>
    <mergeCell ref="J4:L4"/>
    <mergeCell ref="C8:E8"/>
    <mergeCell ref="H4:I4"/>
    <mergeCell ref="A2:L2"/>
    <mergeCell ref="A25:E25"/>
    <mergeCell ref="H24:I24"/>
    <mergeCell ref="H19:I19"/>
    <mergeCell ref="H20:I20"/>
    <mergeCell ref="H21:I21"/>
    <mergeCell ref="H22:I22"/>
    <mergeCell ref="H23:I23"/>
    <mergeCell ref="B20:D20"/>
    <mergeCell ref="B24:D24"/>
    <mergeCell ref="B23:D23"/>
    <mergeCell ref="B22:D22"/>
    <mergeCell ref="B16:D16"/>
    <mergeCell ref="B21:D21"/>
    <mergeCell ref="H16:I16"/>
    <mergeCell ref="H17:I17"/>
    <mergeCell ref="H18:I18"/>
    <mergeCell ref="B17:D17"/>
    <mergeCell ref="B18:D18"/>
    <mergeCell ref="B19:D19"/>
    <mergeCell ref="B14:D14"/>
    <mergeCell ref="B15:D15"/>
    <mergeCell ref="B10:D10"/>
    <mergeCell ref="H13:I13"/>
    <mergeCell ref="B11:D11"/>
    <mergeCell ref="H14:I14"/>
    <mergeCell ref="H15:I15"/>
    <mergeCell ref="B13:D13"/>
    <mergeCell ref="B12:D12"/>
    <mergeCell ref="H12:I12"/>
    <mergeCell ref="H11:I11"/>
    <mergeCell ref="H10:I10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9"/>
  </sheetPr>
  <dimension ref="A1:L28"/>
  <sheetViews>
    <sheetView topLeftCell="A10" zoomScaleNormal="100" workbookViewId="0">
      <selection sqref="A1:L1"/>
    </sheetView>
  </sheetViews>
  <sheetFormatPr defaultRowHeight="13.5"/>
  <cols>
    <col min="1" max="1" width="3.5" style="1" bestFit="1" customWidth="1"/>
    <col min="2" max="4" width="6.75" style="1" customWidth="1"/>
    <col min="5" max="5" width="6.25" style="1" customWidth="1"/>
    <col min="6" max="6" width="12.5" style="1" customWidth="1"/>
    <col min="7" max="7" width="3.5" style="1" customWidth="1"/>
    <col min="8" max="10" width="6.375" style="1" customWidth="1"/>
    <col min="11" max="11" width="5" style="1" customWidth="1"/>
    <col min="12" max="12" width="13.75" style="1" customWidth="1"/>
    <col min="13" max="16384" width="9" style="1"/>
  </cols>
  <sheetData>
    <row r="1" spans="1:12" ht="21" customHeight="1">
      <c r="A1" s="321" t="s">
        <v>987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</row>
    <row r="2" spans="1:12" ht="17.25" customHeight="1">
      <c r="A2" s="262" t="s">
        <v>401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</row>
    <row r="3" spans="1:12" ht="26.2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26.25" customHeight="1">
      <c r="A4" s="2"/>
      <c r="B4" s="2"/>
      <c r="C4" s="2"/>
      <c r="D4" s="2"/>
      <c r="E4" s="2"/>
      <c r="F4" s="2"/>
      <c r="G4" s="2"/>
      <c r="H4" s="204" t="s">
        <v>399</v>
      </c>
      <c r="I4" s="206"/>
      <c r="J4" s="204" t="s">
        <v>463</v>
      </c>
      <c r="K4" s="205"/>
      <c r="L4" s="206"/>
    </row>
    <row r="5" spans="1:12" ht="42.75" customHeight="1">
      <c r="A5" s="295" t="s">
        <v>744</v>
      </c>
      <c r="B5" s="295"/>
      <c r="C5" s="295"/>
      <c r="D5" s="295"/>
      <c r="E5" s="295"/>
      <c r="F5" s="295"/>
      <c r="G5" s="295"/>
      <c r="H5" s="295"/>
      <c r="I5" s="295"/>
      <c r="J5" s="295"/>
      <c r="K5" s="295"/>
      <c r="L5" s="295"/>
    </row>
    <row r="6" spans="1:12" ht="26.25" customHeight="1" thickBo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9" t="s">
        <v>460</v>
      </c>
    </row>
    <row r="7" spans="1:12" ht="26.25" customHeight="1" thickTop="1">
      <c r="A7" s="3" t="s">
        <v>461</v>
      </c>
      <c r="B7" s="14" t="s">
        <v>382</v>
      </c>
      <c r="C7" s="234" t="s">
        <v>389</v>
      </c>
      <c r="D7" s="235"/>
      <c r="E7" s="236"/>
      <c r="F7" s="15" t="s">
        <v>450</v>
      </c>
      <c r="G7" s="234" t="s">
        <v>451</v>
      </c>
      <c r="H7" s="235"/>
      <c r="I7" s="235"/>
      <c r="J7" s="235"/>
      <c r="K7" s="236"/>
      <c r="L7" s="13" t="s">
        <v>383</v>
      </c>
    </row>
    <row r="8" spans="1:12" ht="26.25" customHeight="1" thickBot="1">
      <c r="A8" s="4">
        <v>42</v>
      </c>
      <c r="B8" s="5" t="s">
        <v>462</v>
      </c>
      <c r="C8" s="277" t="s">
        <v>464</v>
      </c>
      <c r="D8" s="225"/>
      <c r="E8" s="226"/>
      <c r="F8" s="51" t="s">
        <v>842</v>
      </c>
      <c r="G8" s="223" t="s">
        <v>840</v>
      </c>
      <c r="H8" s="224"/>
      <c r="I8" s="224"/>
      <c r="J8" s="225"/>
      <c r="K8" s="226"/>
      <c r="L8" s="6" t="s">
        <v>864</v>
      </c>
    </row>
    <row r="9" spans="1:12" ht="20.100000000000001" customHeight="1" thickTop="1">
      <c r="A9" s="7"/>
      <c r="B9" s="246" t="s">
        <v>381</v>
      </c>
      <c r="C9" s="246"/>
      <c r="D9" s="246"/>
      <c r="E9" s="59" t="s">
        <v>733</v>
      </c>
      <c r="F9" s="83" t="s">
        <v>327</v>
      </c>
      <c r="G9" s="52"/>
      <c r="H9" s="229"/>
      <c r="I9" s="229"/>
    </row>
    <row r="10" spans="1:12" ht="20.100000000000001" customHeight="1">
      <c r="A10" s="8">
        <v>1</v>
      </c>
      <c r="B10" s="296" t="s">
        <v>551</v>
      </c>
      <c r="C10" s="296"/>
      <c r="D10" s="296"/>
      <c r="E10" s="34"/>
      <c r="F10" s="84">
        <f>ROUNDUP(E10*1.03,-1)</f>
        <v>0</v>
      </c>
      <c r="G10" s="39"/>
      <c r="H10" s="211"/>
      <c r="I10" s="211"/>
    </row>
    <row r="11" spans="1:12" ht="20.100000000000001" customHeight="1">
      <c r="A11" s="8">
        <v>2</v>
      </c>
      <c r="B11" s="291" t="s">
        <v>552</v>
      </c>
      <c r="C11" s="292"/>
      <c r="D11" s="293"/>
      <c r="E11" s="34"/>
      <c r="F11" s="84">
        <f t="shared" ref="F11:F18" si="0">ROUNDUP(E11*1.03,-1)</f>
        <v>0</v>
      </c>
      <c r="G11" s="39"/>
      <c r="H11" s="211"/>
      <c r="I11" s="211"/>
    </row>
    <row r="12" spans="1:12" ht="20.100000000000001" customHeight="1">
      <c r="A12" s="8">
        <v>3</v>
      </c>
      <c r="B12" s="291" t="s">
        <v>553</v>
      </c>
      <c r="C12" s="292"/>
      <c r="D12" s="293"/>
      <c r="E12" s="34"/>
      <c r="F12" s="84">
        <f t="shared" si="0"/>
        <v>0</v>
      </c>
      <c r="G12" s="39"/>
      <c r="H12" s="211"/>
      <c r="I12" s="211"/>
    </row>
    <row r="13" spans="1:12" ht="20.100000000000001" customHeight="1">
      <c r="A13" s="8">
        <v>4</v>
      </c>
      <c r="B13" s="291" t="s">
        <v>554</v>
      </c>
      <c r="C13" s="292"/>
      <c r="D13" s="293"/>
      <c r="E13" s="34"/>
      <c r="F13" s="84">
        <f t="shared" si="0"/>
        <v>0</v>
      </c>
      <c r="G13" s="39"/>
      <c r="H13" s="211"/>
      <c r="I13" s="211"/>
    </row>
    <row r="14" spans="1:12" ht="20.100000000000001" customHeight="1">
      <c r="A14" s="8">
        <v>5</v>
      </c>
      <c r="B14" s="291" t="s">
        <v>555</v>
      </c>
      <c r="C14" s="292"/>
      <c r="D14" s="293"/>
      <c r="E14" s="34"/>
      <c r="F14" s="84">
        <f t="shared" si="0"/>
        <v>0</v>
      </c>
      <c r="G14" s="39"/>
      <c r="H14" s="211"/>
      <c r="I14" s="211"/>
    </row>
    <row r="15" spans="1:12" ht="20.100000000000001" customHeight="1">
      <c r="A15" s="8">
        <v>6</v>
      </c>
      <c r="B15" s="372" t="s">
        <v>557</v>
      </c>
      <c r="C15" s="372"/>
      <c r="D15" s="372"/>
      <c r="E15" s="34"/>
      <c r="F15" s="84">
        <f t="shared" si="0"/>
        <v>0</v>
      </c>
      <c r="G15" s="10"/>
    </row>
    <row r="16" spans="1:12" ht="20.100000000000001" customHeight="1">
      <c r="A16" s="8">
        <v>7</v>
      </c>
      <c r="B16" s="372" t="s">
        <v>411</v>
      </c>
      <c r="C16" s="372"/>
      <c r="D16" s="372"/>
      <c r="E16" s="34"/>
      <c r="F16" s="84">
        <f t="shared" si="0"/>
        <v>0</v>
      </c>
      <c r="G16" s="10"/>
    </row>
    <row r="17" spans="1:12" ht="20.100000000000001" customHeight="1">
      <c r="A17" s="8">
        <v>8</v>
      </c>
      <c r="B17" s="375" t="s">
        <v>556</v>
      </c>
      <c r="C17" s="376"/>
      <c r="D17" s="377"/>
      <c r="E17" s="34"/>
      <c r="F17" s="84">
        <f t="shared" si="0"/>
        <v>0</v>
      </c>
      <c r="G17" s="10"/>
    </row>
    <row r="18" spans="1:12" ht="20.100000000000001" customHeight="1" thickBot="1">
      <c r="A18" s="8">
        <v>9</v>
      </c>
      <c r="B18" s="375" t="s">
        <v>445</v>
      </c>
      <c r="C18" s="376"/>
      <c r="D18" s="377"/>
      <c r="E18" s="34"/>
      <c r="F18" s="86">
        <f t="shared" si="0"/>
        <v>0</v>
      </c>
      <c r="G18" s="10"/>
    </row>
    <row r="19" spans="1:12" ht="20.100000000000001" customHeight="1">
      <c r="A19" s="305">
        <f>SUM(F10:F18)</f>
        <v>0</v>
      </c>
      <c r="B19" s="380"/>
      <c r="C19" s="380"/>
      <c r="D19" s="380"/>
      <c r="E19" s="380"/>
      <c r="F19" s="381"/>
      <c r="G19" s="218"/>
      <c r="H19" s="219"/>
      <c r="I19" s="219"/>
      <c r="J19" s="219"/>
      <c r="K19" s="219"/>
      <c r="L19" s="219"/>
    </row>
    <row r="20" spans="1:12" ht="20.100000000000001" customHeight="1" thickBot="1">
      <c r="E20" s="17"/>
      <c r="F20" s="17"/>
      <c r="K20" s="17"/>
      <c r="L20" s="17"/>
    </row>
    <row r="21" spans="1:12" ht="18" customHeight="1" thickTop="1">
      <c r="A21" s="3" t="s">
        <v>461</v>
      </c>
      <c r="B21" s="14" t="s">
        <v>382</v>
      </c>
      <c r="C21" s="234" t="s">
        <v>389</v>
      </c>
      <c r="D21" s="235"/>
      <c r="E21" s="236"/>
      <c r="F21" s="15" t="s">
        <v>450</v>
      </c>
      <c r="G21" s="234" t="s">
        <v>451</v>
      </c>
      <c r="H21" s="235"/>
      <c r="I21" s="235"/>
      <c r="J21" s="235"/>
      <c r="K21" s="236"/>
      <c r="L21" s="13" t="s">
        <v>383</v>
      </c>
    </row>
    <row r="22" spans="1:12" ht="27" customHeight="1" thickBot="1">
      <c r="A22" s="4">
        <v>43</v>
      </c>
      <c r="B22" s="5" t="s">
        <v>462</v>
      </c>
      <c r="C22" s="277" t="s">
        <v>529</v>
      </c>
      <c r="D22" s="225"/>
      <c r="E22" s="226"/>
      <c r="F22" s="51" t="s">
        <v>861</v>
      </c>
      <c r="G22" s="382" t="s">
        <v>656</v>
      </c>
      <c r="H22" s="224"/>
      <c r="I22" s="224"/>
      <c r="J22" s="225"/>
      <c r="K22" s="226"/>
      <c r="L22" s="6" t="s">
        <v>657</v>
      </c>
    </row>
    <row r="23" spans="1:12" ht="20.100000000000001" customHeight="1" thickTop="1">
      <c r="A23" s="7"/>
      <c r="B23" s="246" t="s">
        <v>381</v>
      </c>
      <c r="C23" s="246"/>
      <c r="D23" s="246"/>
      <c r="E23" s="59" t="s">
        <v>733</v>
      </c>
      <c r="F23" s="83" t="s">
        <v>327</v>
      </c>
      <c r="G23" s="52"/>
      <c r="H23" s="229"/>
      <c r="I23" s="229"/>
    </row>
    <row r="24" spans="1:12" ht="20.100000000000001" customHeight="1">
      <c r="A24" s="8">
        <v>1</v>
      </c>
      <c r="B24" s="296" t="s">
        <v>859</v>
      </c>
      <c r="C24" s="296"/>
      <c r="D24" s="296"/>
      <c r="E24" s="34"/>
      <c r="F24" s="84">
        <f>ROUNDUP(E24*1.03,-1)</f>
        <v>0</v>
      </c>
      <c r="G24" s="39"/>
      <c r="H24" s="211"/>
      <c r="I24" s="211"/>
    </row>
    <row r="25" spans="1:12" ht="20.100000000000001" customHeight="1" thickBot="1">
      <c r="A25" s="8">
        <v>2</v>
      </c>
      <c r="B25" s="372" t="s">
        <v>860</v>
      </c>
      <c r="C25" s="372"/>
      <c r="D25" s="372"/>
      <c r="E25" s="34"/>
      <c r="F25" s="86">
        <f>ROUNDUP(E25*1.03,-1)</f>
        <v>0</v>
      </c>
      <c r="G25" s="10"/>
    </row>
    <row r="26" spans="1:12" ht="20.100000000000001" customHeight="1">
      <c r="A26" s="204">
        <f>F24+F25</f>
        <v>0</v>
      </c>
      <c r="B26" s="205"/>
      <c r="C26" s="205"/>
      <c r="D26" s="205"/>
      <c r="E26" s="205"/>
      <c r="F26" s="379"/>
      <c r="G26" s="361"/>
      <c r="H26" s="362"/>
      <c r="I26" s="362"/>
      <c r="J26" s="362"/>
      <c r="K26" s="362"/>
      <c r="L26" s="362"/>
    </row>
    <row r="27" spans="1:12" ht="20.100000000000001" customHeight="1">
      <c r="E27" s="17"/>
      <c r="F27" s="17"/>
      <c r="K27" s="17"/>
      <c r="L27" s="17"/>
    </row>
    <row r="28" spans="1:12" ht="20.100000000000001" customHeight="1">
      <c r="A28" s="378" t="s">
        <v>409</v>
      </c>
      <c r="B28" s="378"/>
      <c r="C28" s="378"/>
      <c r="D28" s="378"/>
      <c r="E28" s="207">
        <f>SUM(A26,A19)</f>
        <v>0</v>
      </c>
      <c r="F28" s="208"/>
    </row>
  </sheetData>
  <mergeCells count="40">
    <mergeCell ref="A5:L5"/>
    <mergeCell ref="G26:L26"/>
    <mergeCell ref="H24:I24"/>
    <mergeCell ref="B18:D18"/>
    <mergeCell ref="C22:E22"/>
    <mergeCell ref="A19:F19"/>
    <mergeCell ref="G19:L19"/>
    <mergeCell ref="G22:K22"/>
    <mergeCell ref="H13:I13"/>
    <mergeCell ref="B12:D12"/>
    <mergeCell ref="H10:I10"/>
    <mergeCell ref="B11:D11"/>
    <mergeCell ref="H14:I14"/>
    <mergeCell ref="B15:D15"/>
    <mergeCell ref="H11:I11"/>
    <mergeCell ref="G8:K8"/>
    <mergeCell ref="B10:D10"/>
    <mergeCell ref="C8:E8"/>
    <mergeCell ref="C7:E7"/>
    <mergeCell ref="A28:D28"/>
    <mergeCell ref="B24:D24"/>
    <mergeCell ref="E28:F28"/>
    <mergeCell ref="A26:F26"/>
    <mergeCell ref="B25:D25"/>
    <mergeCell ref="A1:L1"/>
    <mergeCell ref="B23:D23"/>
    <mergeCell ref="H23:I23"/>
    <mergeCell ref="G21:K21"/>
    <mergeCell ref="C21:E21"/>
    <mergeCell ref="H9:I9"/>
    <mergeCell ref="G7:K7"/>
    <mergeCell ref="A2:L2"/>
    <mergeCell ref="B17:D17"/>
    <mergeCell ref="H4:I4"/>
    <mergeCell ref="B9:D9"/>
    <mergeCell ref="B16:D16"/>
    <mergeCell ref="B14:D14"/>
    <mergeCell ref="B13:D13"/>
    <mergeCell ref="J4:L4"/>
    <mergeCell ref="H12:I12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/>
  </sheetPr>
  <dimension ref="A1:O36"/>
  <sheetViews>
    <sheetView zoomScaleNormal="100" workbookViewId="0">
      <selection sqref="A1:L1"/>
    </sheetView>
  </sheetViews>
  <sheetFormatPr defaultRowHeight="13.5"/>
  <cols>
    <col min="1" max="1" width="4.5" style="1" bestFit="1" customWidth="1"/>
    <col min="2" max="4" width="6.75" style="1" customWidth="1"/>
    <col min="5" max="5" width="6.25" style="1" customWidth="1"/>
    <col min="6" max="6" width="12.5" style="1" customWidth="1"/>
    <col min="7" max="7" width="3.5" style="1" customWidth="1"/>
    <col min="8" max="10" width="6.375" style="1" customWidth="1"/>
    <col min="11" max="11" width="5" style="1" customWidth="1"/>
    <col min="12" max="12" width="13.75" style="1" customWidth="1"/>
    <col min="13" max="16384" width="9" style="1"/>
  </cols>
  <sheetData>
    <row r="1" spans="1:15" ht="21" customHeight="1">
      <c r="A1" s="321" t="s">
        <v>987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</row>
    <row r="2" spans="1:15" ht="17.25" customHeight="1">
      <c r="A2" s="262" t="s">
        <v>401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</row>
    <row r="3" spans="1:15" ht="17.2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5" ht="21.75" customHeight="1">
      <c r="A4" s="2"/>
      <c r="B4" s="2"/>
      <c r="C4" s="2"/>
      <c r="D4" s="2"/>
      <c r="E4" s="2"/>
      <c r="F4" s="2"/>
      <c r="G4" s="2"/>
      <c r="H4" s="204" t="s">
        <v>399</v>
      </c>
      <c r="I4" s="206"/>
      <c r="J4" s="204" t="s">
        <v>466</v>
      </c>
      <c r="K4" s="205"/>
      <c r="L4" s="206"/>
    </row>
    <row r="5" spans="1:15" ht="63.75" customHeight="1">
      <c r="A5" s="295" t="s">
        <v>744</v>
      </c>
      <c r="B5" s="295"/>
      <c r="C5" s="295"/>
      <c r="D5" s="295"/>
      <c r="E5" s="295"/>
      <c r="F5" s="295"/>
      <c r="G5" s="295"/>
      <c r="H5" s="295"/>
      <c r="I5" s="295"/>
      <c r="J5" s="295"/>
      <c r="K5" s="295"/>
      <c r="L5" s="295"/>
    </row>
    <row r="6" spans="1:15" ht="25.5" customHeight="1" thickBo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9" t="s">
        <v>407</v>
      </c>
    </row>
    <row r="7" spans="1:15" ht="25.5" customHeight="1" thickTop="1">
      <c r="A7" s="3" t="s">
        <v>408</v>
      </c>
      <c r="B7" s="14" t="s">
        <v>382</v>
      </c>
      <c r="C7" s="234" t="s">
        <v>389</v>
      </c>
      <c r="D7" s="235"/>
      <c r="E7" s="236"/>
      <c r="F7" s="15" t="s">
        <v>450</v>
      </c>
      <c r="G7" s="234" t="s">
        <v>451</v>
      </c>
      <c r="H7" s="235"/>
      <c r="I7" s="235"/>
      <c r="J7" s="235"/>
      <c r="K7" s="236"/>
      <c r="L7" s="13" t="s">
        <v>383</v>
      </c>
      <c r="O7" s="99"/>
    </row>
    <row r="8" spans="1:15" ht="25.5" customHeight="1" thickBot="1">
      <c r="A8" s="4">
        <v>44</v>
      </c>
      <c r="B8" s="5" t="s">
        <v>467</v>
      </c>
      <c r="C8" s="277" t="s">
        <v>468</v>
      </c>
      <c r="D8" s="225"/>
      <c r="E8" s="226"/>
      <c r="F8" s="51" t="s">
        <v>469</v>
      </c>
      <c r="G8" s="223" t="s">
        <v>113</v>
      </c>
      <c r="H8" s="224"/>
      <c r="I8" s="224"/>
      <c r="J8" s="225"/>
      <c r="K8" s="226"/>
      <c r="L8" s="6" t="s">
        <v>945</v>
      </c>
      <c r="O8" s="99"/>
    </row>
    <row r="9" spans="1:15" ht="20.100000000000001" customHeight="1" thickTop="1">
      <c r="A9" s="7"/>
      <c r="B9" s="246" t="s">
        <v>381</v>
      </c>
      <c r="C9" s="246"/>
      <c r="D9" s="246"/>
      <c r="E9" s="59" t="s">
        <v>733</v>
      </c>
      <c r="F9" s="55" t="s">
        <v>327</v>
      </c>
      <c r="G9" s="52"/>
      <c r="H9" s="229"/>
      <c r="I9" s="229"/>
      <c r="O9" s="99"/>
    </row>
    <row r="10" spans="1:15" ht="20.100000000000001" customHeight="1">
      <c r="A10" s="8">
        <v>1</v>
      </c>
      <c r="B10" s="296" t="s">
        <v>530</v>
      </c>
      <c r="C10" s="296"/>
      <c r="D10" s="296"/>
      <c r="E10" s="34"/>
      <c r="F10" s="84">
        <f>ROUNDUP(E10*1.03,-1)</f>
        <v>0</v>
      </c>
      <c r="G10" s="39"/>
      <c r="H10" s="211"/>
      <c r="I10" s="211"/>
      <c r="O10" s="99"/>
    </row>
    <row r="11" spans="1:15" ht="20.100000000000001" customHeight="1">
      <c r="A11" s="96">
        <v>2</v>
      </c>
      <c r="B11" s="209" t="s">
        <v>531</v>
      </c>
      <c r="C11" s="210"/>
      <c r="D11" s="267"/>
      <c r="E11" s="82"/>
      <c r="F11" s="97">
        <f>ROUNDUP(E11*1.03,-1)</f>
        <v>0</v>
      </c>
      <c r="G11" s="39"/>
      <c r="H11" s="211"/>
      <c r="I11" s="211"/>
      <c r="O11" s="99"/>
    </row>
    <row r="12" spans="1:15" ht="20.100000000000001" customHeight="1">
      <c r="A12" s="96">
        <v>3</v>
      </c>
      <c r="B12" s="209" t="s">
        <v>532</v>
      </c>
      <c r="C12" s="210"/>
      <c r="D12" s="267"/>
      <c r="E12" s="82"/>
      <c r="F12" s="97">
        <f>ROUNDUP(E12*1.03,-1)</f>
        <v>0</v>
      </c>
      <c r="G12" s="39"/>
      <c r="H12" s="211"/>
      <c r="I12" s="211"/>
      <c r="O12" s="99"/>
    </row>
    <row r="13" spans="1:15" ht="20.100000000000001" customHeight="1">
      <c r="A13" s="96">
        <v>4</v>
      </c>
      <c r="B13" s="212" t="s">
        <v>413</v>
      </c>
      <c r="C13" s="212"/>
      <c r="D13" s="212"/>
      <c r="E13" s="82"/>
      <c r="F13" s="97">
        <f>ROUNDUP(E13*1.03,-1)</f>
        <v>0</v>
      </c>
      <c r="G13" s="10"/>
      <c r="O13" s="99"/>
    </row>
    <row r="14" spans="1:15" ht="20.100000000000001" customHeight="1" thickBot="1">
      <c r="A14" s="96">
        <v>5</v>
      </c>
      <c r="B14" s="212" t="s">
        <v>533</v>
      </c>
      <c r="C14" s="212"/>
      <c r="D14" s="212"/>
      <c r="E14" s="82"/>
      <c r="F14" s="98">
        <f>ROUNDUP(E14*1.03,-1)</f>
        <v>0</v>
      </c>
      <c r="G14" s="76"/>
      <c r="O14" s="99"/>
    </row>
    <row r="15" spans="1:15" ht="20.100000000000001" customHeight="1">
      <c r="A15" s="214">
        <f>SUM(F10:F14)</f>
        <v>0</v>
      </c>
      <c r="B15" s="215"/>
      <c r="C15" s="215"/>
      <c r="D15" s="215"/>
      <c r="E15" s="215"/>
      <c r="F15" s="383"/>
      <c r="G15" s="361"/>
      <c r="H15" s="362"/>
      <c r="I15" s="362"/>
      <c r="J15" s="362"/>
      <c r="K15" s="362"/>
      <c r="L15" s="362"/>
      <c r="O15" s="99"/>
    </row>
    <row r="16" spans="1:15" ht="7.5" customHeight="1" thickBot="1">
      <c r="A16" s="99"/>
      <c r="B16" s="99"/>
      <c r="C16" s="99"/>
      <c r="D16" s="99"/>
      <c r="E16" s="100"/>
      <c r="F16" s="100"/>
      <c r="K16" s="17"/>
      <c r="L16" s="17"/>
      <c r="O16" s="99"/>
    </row>
    <row r="17" spans="1:15" ht="20.100000000000001" customHeight="1" thickTop="1">
      <c r="A17" s="101" t="s">
        <v>408</v>
      </c>
      <c r="B17" s="102" t="s">
        <v>382</v>
      </c>
      <c r="C17" s="231" t="s">
        <v>389</v>
      </c>
      <c r="D17" s="232"/>
      <c r="E17" s="233"/>
      <c r="F17" s="103" t="s">
        <v>450</v>
      </c>
      <c r="G17" s="234" t="s">
        <v>451</v>
      </c>
      <c r="H17" s="235"/>
      <c r="I17" s="235"/>
      <c r="J17" s="235"/>
      <c r="K17" s="236"/>
      <c r="L17" s="13" t="s">
        <v>383</v>
      </c>
      <c r="O17" s="99"/>
    </row>
    <row r="18" spans="1:15" ht="20.100000000000001" customHeight="1" thickBot="1">
      <c r="A18" s="104">
        <v>45</v>
      </c>
      <c r="B18" s="138" t="s">
        <v>467</v>
      </c>
      <c r="C18" s="220" t="s">
        <v>470</v>
      </c>
      <c r="D18" s="221"/>
      <c r="E18" s="268"/>
      <c r="F18" s="113" t="s">
        <v>471</v>
      </c>
      <c r="G18" s="223" t="s">
        <v>472</v>
      </c>
      <c r="H18" s="224"/>
      <c r="I18" s="224"/>
      <c r="J18" s="225"/>
      <c r="K18" s="226"/>
      <c r="L18" s="6" t="s">
        <v>473</v>
      </c>
      <c r="O18" s="99"/>
    </row>
    <row r="19" spans="1:15" ht="20.100000000000001" customHeight="1" thickTop="1">
      <c r="A19" s="107"/>
      <c r="B19" s="227" t="s">
        <v>381</v>
      </c>
      <c r="C19" s="227"/>
      <c r="D19" s="227"/>
      <c r="E19" s="120" t="s">
        <v>733</v>
      </c>
      <c r="F19" s="108" t="s">
        <v>327</v>
      </c>
      <c r="G19" s="52"/>
      <c r="H19" s="229"/>
      <c r="I19" s="229"/>
      <c r="O19" s="99"/>
    </row>
    <row r="20" spans="1:15" ht="20.100000000000001" customHeight="1">
      <c r="A20" s="96">
        <v>1</v>
      </c>
      <c r="B20" s="230" t="s">
        <v>534</v>
      </c>
      <c r="C20" s="230"/>
      <c r="D20" s="230"/>
      <c r="E20" s="82"/>
      <c r="F20" s="97">
        <f>ROUNDUP(E20*1.03,-1)</f>
        <v>0</v>
      </c>
      <c r="G20" s="39"/>
      <c r="H20" s="211"/>
      <c r="I20" s="211"/>
    </row>
    <row r="21" spans="1:15" ht="20.100000000000001" customHeight="1">
      <c r="A21" s="96">
        <v>2</v>
      </c>
      <c r="B21" s="209" t="s">
        <v>535</v>
      </c>
      <c r="C21" s="210"/>
      <c r="D21" s="267"/>
      <c r="E21" s="82"/>
      <c r="F21" s="97">
        <f>ROUNDUP(E21*1.03,-1)</f>
        <v>0</v>
      </c>
      <c r="G21" s="39"/>
      <c r="H21" s="211"/>
      <c r="I21" s="211"/>
    </row>
    <row r="22" spans="1:15" ht="20.100000000000001" customHeight="1">
      <c r="A22" s="96">
        <v>3</v>
      </c>
      <c r="B22" s="209" t="s">
        <v>536</v>
      </c>
      <c r="C22" s="210"/>
      <c r="D22" s="267"/>
      <c r="E22" s="82"/>
      <c r="F22" s="97">
        <f>ROUNDUP(E22*1.03,-1)</f>
        <v>0</v>
      </c>
      <c r="G22" s="10"/>
    </row>
    <row r="23" spans="1:15" ht="20.100000000000001" customHeight="1" thickBot="1">
      <c r="A23" s="96">
        <v>4</v>
      </c>
      <c r="B23" s="212" t="s">
        <v>537</v>
      </c>
      <c r="C23" s="212"/>
      <c r="D23" s="212"/>
      <c r="E23" s="82"/>
      <c r="F23" s="98">
        <f>ROUNDUP(E23*1.03,-1)</f>
        <v>0</v>
      </c>
      <c r="G23" s="39"/>
    </row>
    <row r="24" spans="1:15" ht="20.100000000000001" customHeight="1">
      <c r="A24" s="214">
        <f>SUM(F20:F23)</f>
        <v>0</v>
      </c>
      <c r="B24" s="215"/>
      <c r="C24" s="215"/>
      <c r="D24" s="215"/>
      <c r="E24" s="215"/>
      <c r="F24" s="383"/>
      <c r="G24" s="361"/>
      <c r="H24" s="362"/>
      <c r="I24" s="362"/>
      <c r="J24" s="362"/>
      <c r="K24" s="362"/>
      <c r="L24" s="362"/>
    </row>
    <row r="25" spans="1:15" ht="7.5" customHeight="1" thickBot="1">
      <c r="A25" s="99"/>
      <c r="B25" s="99"/>
      <c r="C25" s="99"/>
      <c r="D25" s="99"/>
      <c r="E25" s="100"/>
      <c r="F25" s="100"/>
      <c r="K25" s="17"/>
      <c r="L25" s="17"/>
    </row>
    <row r="26" spans="1:15" ht="20.100000000000001" customHeight="1" thickTop="1">
      <c r="A26" s="101" t="s">
        <v>408</v>
      </c>
      <c r="B26" s="102" t="s">
        <v>382</v>
      </c>
      <c r="C26" s="231" t="s">
        <v>389</v>
      </c>
      <c r="D26" s="232"/>
      <c r="E26" s="233"/>
      <c r="F26" s="103" t="s">
        <v>450</v>
      </c>
      <c r="G26" s="234" t="s">
        <v>451</v>
      </c>
      <c r="H26" s="235"/>
      <c r="I26" s="235"/>
      <c r="J26" s="235"/>
      <c r="K26" s="236"/>
      <c r="L26" s="13" t="s">
        <v>383</v>
      </c>
    </row>
    <row r="27" spans="1:15" ht="20.100000000000001" customHeight="1" thickBot="1">
      <c r="A27" s="104">
        <v>46</v>
      </c>
      <c r="B27" s="138" t="s">
        <v>467</v>
      </c>
      <c r="C27" s="220" t="s">
        <v>474</v>
      </c>
      <c r="D27" s="221"/>
      <c r="E27" s="268"/>
      <c r="F27" s="113" t="s">
        <v>475</v>
      </c>
      <c r="G27" s="223" t="s">
        <v>476</v>
      </c>
      <c r="H27" s="224"/>
      <c r="I27" s="224"/>
      <c r="J27" s="225"/>
      <c r="K27" s="226"/>
      <c r="L27" s="6" t="s">
        <v>816</v>
      </c>
    </row>
    <row r="28" spans="1:15" ht="20.100000000000001" customHeight="1" thickTop="1">
      <c r="A28" s="107"/>
      <c r="B28" s="227" t="s">
        <v>381</v>
      </c>
      <c r="C28" s="227"/>
      <c r="D28" s="227"/>
      <c r="E28" s="120" t="s">
        <v>733</v>
      </c>
      <c r="F28" s="108" t="s">
        <v>327</v>
      </c>
      <c r="G28" s="52"/>
      <c r="H28" s="229"/>
      <c r="I28" s="229"/>
    </row>
    <row r="29" spans="1:15" ht="20.100000000000001" customHeight="1">
      <c r="A29" s="96">
        <v>1</v>
      </c>
      <c r="B29" s="230" t="s">
        <v>538</v>
      </c>
      <c r="C29" s="230"/>
      <c r="D29" s="230"/>
      <c r="E29" s="82"/>
      <c r="F29" s="97">
        <f>ROUNDUP(E29*1.03,-1)</f>
        <v>0</v>
      </c>
      <c r="G29" s="39"/>
      <c r="H29" s="211"/>
      <c r="I29" s="211"/>
    </row>
    <row r="30" spans="1:15" ht="20.100000000000001" customHeight="1">
      <c r="A30" s="96">
        <v>2</v>
      </c>
      <c r="B30" s="209" t="s">
        <v>539</v>
      </c>
      <c r="C30" s="210"/>
      <c r="D30" s="267"/>
      <c r="E30" s="82"/>
      <c r="F30" s="97">
        <f>ROUNDUP(E30*1.03,-1)</f>
        <v>0</v>
      </c>
      <c r="G30" s="39"/>
      <c r="H30" s="211"/>
      <c r="I30" s="211"/>
    </row>
    <row r="31" spans="1:15" ht="20.100000000000001" customHeight="1">
      <c r="A31" s="96">
        <v>3</v>
      </c>
      <c r="B31" s="209" t="s">
        <v>540</v>
      </c>
      <c r="C31" s="210"/>
      <c r="D31" s="267"/>
      <c r="E31" s="82"/>
      <c r="F31" s="97">
        <f>ROUNDUP(E31*1.03,-1)</f>
        <v>0</v>
      </c>
      <c r="G31" s="39"/>
      <c r="H31" s="211"/>
      <c r="I31" s="211"/>
    </row>
    <row r="32" spans="1:15" ht="20.100000000000001" customHeight="1">
      <c r="A32" s="96">
        <v>4</v>
      </c>
      <c r="B32" s="212" t="s">
        <v>549</v>
      </c>
      <c r="C32" s="212"/>
      <c r="D32" s="212"/>
      <c r="E32" s="82"/>
      <c r="F32" s="97">
        <f>ROUNDUP(E32*1.03,-1)</f>
        <v>0</v>
      </c>
      <c r="G32" s="10"/>
    </row>
    <row r="33" spans="1:12" ht="20.100000000000001" customHeight="1" thickBot="1">
      <c r="A33" s="96">
        <v>5</v>
      </c>
      <c r="B33" s="212" t="s">
        <v>550</v>
      </c>
      <c r="C33" s="212"/>
      <c r="D33" s="212"/>
      <c r="E33" s="82"/>
      <c r="F33" s="98">
        <f>ROUNDUP(E33*1.03,-1)</f>
        <v>0</v>
      </c>
      <c r="G33" s="10"/>
    </row>
    <row r="34" spans="1:12" ht="20.100000000000001" customHeight="1">
      <c r="A34" s="214">
        <f>SUM(F29:F33)</f>
        <v>0</v>
      </c>
      <c r="B34" s="215"/>
      <c r="C34" s="215"/>
      <c r="D34" s="215"/>
      <c r="E34" s="215"/>
      <c r="F34" s="383"/>
      <c r="G34" s="361"/>
      <c r="H34" s="362"/>
      <c r="I34" s="362"/>
      <c r="J34" s="362"/>
      <c r="K34" s="362"/>
      <c r="L34" s="362"/>
    </row>
    <row r="35" spans="1:12" ht="7.5" customHeight="1">
      <c r="A35" s="99"/>
      <c r="B35" s="99"/>
      <c r="C35" s="99"/>
      <c r="D35" s="99"/>
      <c r="E35" s="99"/>
      <c r="F35" s="99"/>
    </row>
    <row r="36" spans="1:12" ht="20.100000000000001" customHeight="1">
      <c r="A36" s="265" t="s">
        <v>409</v>
      </c>
      <c r="B36" s="265"/>
      <c r="C36" s="265"/>
      <c r="D36" s="265"/>
      <c r="E36" s="214">
        <f>SUM(A34,A24,A15)</f>
        <v>0</v>
      </c>
      <c r="F36" s="266"/>
    </row>
  </sheetData>
  <mergeCells count="53">
    <mergeCell ref="B31:D31"/>
    <mergeCell ref="E36:F36"/>
    <mergeCell ref="A34:F34"/>
    <mergeCell ref="A36:D36"/>
    <mergeCell ref="B32:D32"/>
    <mergeCell ref="B33:D33"/>
    <mergeCell ref="B21:D21"/>
    <mergeCell ref="B30:D30"/>
    <mergeCell ref="B22:D22"/>
    <mergeCell ref="B23:D23"/>
    <mergeCell ref="C27:E27"/>
    <mergeCell ref="C26:E26"/>
    <mergeCell ref="B29:D29"/>
    <mergeCell ref="A24:F24"/>
    <mergeCell ref="B28:D28"/>
    <mergeCell ref="B20:D20"/>
    <mergeCell ref="C17:E17"/>
    <mergeCell ref="C18:E18"/>
    <mergeCell ref="A15:F15"/>
    <mergeCell ref="B13:D13"/>
    <mergeCell ref="A1:L1"/>
    <mergeCell ref="B9:D9"/>
    <mergeCell ref="H9:I9"/>
    <mergeCell ref="G7:K7"/>
    <mergeCell ref="G8:K8"/>
    <mergeCell ref="C7:E7"/>
    <mergeCell ref="A5:L5"/>
    <mergeCell ref="J4:L4"/>
    <mergeCell ref="H4:I4"/>
    <mergeCell ref="A2:L2"/>
    <mergeCell ref="C8:E8"/>
    <mergeCell ref="B10:D10"/>
    <mergeCell ref="B11:D11"/>
    <mergeCell ref="B12:D12"/>
    <mergeCell ref="H19:I19"/>
    <mergeCell ref="B14:D14"/>
    <mergeCell ref="H10:I10"/>
    <mergeCell ref="H11:I11"/>
    <mergeCell ref="H12:I12"/>
    <mergeCell ref="B19:D19"/>
    <mergeCell ref="G17:K17"/>
    <mergeCell ref="G15:L15"/>
    <mergeCell ref="G34:L34"/>
    <mergeCell ref="G18:K18"/>
    <mergeCell ref="G26:K26"/>
    <mergeCell ref="H31:I31"/>
    <mergeCell ref="G27:K27"/>
    <mergeCell ref="H28:I28"/>
    <mergeCell ref="H29:I29"/>
    <mergeCell ref="H30:I30"/>
    <mergeCell ref="H21:I21"/>
    <mergeCell ref="G24:L24"/>
    <mergeCell ref="H20:I20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A1:P51"/>
  <sheetViews>
    <sheetView zoomScaleNormal="100" workbookViewId="0">
      <selection sqref="A1:L1"/>
    </sheetView>
  </sheetViews>
  <sheetFormatPr defaultRowHeight="13.5"/>
  <cols>
    <col min="1" max="1" width="4.5" style="1" bestFit="1" customWidth="1"/>
    <col min="2" max="4" width="6.75" style="1" customWidth="1"/>
    <col min="5" max="5" width="6.25" style="1" customWidth="1"/>
    <col min="6" max="6" width="12.5" style="1" customWidth="1"/>
    <col min="7" max="7" width="3.5" style="1" customWidth="1"/>
    <col min="8" max="10" width="6.375" style="1" customWidth="1"/>
    <col min="11" max="11" width="5" style="1" customWidth="1"/>
    <col min="12" max="12" width="13.75" style="1" customWidth="1"/>
    <col min="13" max="16384" width="9" style="1"/>
  </cols>
  <sheetData>
    <row r="1" spans="1:16" ht="21" customHeight="1">
      <c r="A1" s="261" t="s">
        <v>986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</row>
    <row r="2" spans="1:16" ht="17.25" customHeight="1">
      <c r="A2" s="262" t="s">
        <v>401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</row>
    <row r="3" spans="1:16" ht="17.2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6" ht="15.75" customHeight="1">
      <c r="A4" s="2"/>
      <c r="B4" s="2"/>
      <c r="C4" s="2"/>
      <c r="D4" s="2"/>
      <c r="E4" s="2"/>
      <c r="F4" s="2"/>
      <c r="G4" s="2"/>
      <c r="H4" s="204" t="s">
        <v>399</v>
      </c>
      <c r="I4" s="206"/>
      <c r="J4" s="204" t="s">
        <v>400</v>
      </c>
      <c r="K4" s="205"/>
      <c r="L4" s="206"/>
    </row>
    <row r="5" spans="1:16" ht="45" customHeight="1">
      <c r="A5" s="263" t="s">
        <v>743</v>
      </c>
      <c r="B5" s="264"/>
      <c r="C5" s="264"/>
      <c r="D5" s="264"/>
      <c r="E5" s="264"/>
      <c r="F5" s="264"/>
      <c r="G5" s="264"/>
      <c r="H5" s="264"/>
      <c r="I5" s="264"/>
      <c r="J5" s="264"/>
      <c r="K5" s="264"/>
      <c r="L5" s="264"/>
    </row>
    <row r="6" spans="1:16" ht="15.75" customHeight="1" thickBo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9" t="s">
        <v>390</v>
      </c>
      <c r="P6" s="99"/>
    </row>
    <row r="7" spans="1:16" ht="15.75" customHeight="1" thickTop="1">
      <c r="A7" s="3" t="s">
        <v>63</v>
      </c>
      <c r="B7" s="14" t="s">
        <v>382</v>
      </c>
      <c r="C7" s="234" t="s">
        <v>389</v>
      </c>
      <c r="D7" s="235"/>
      <c r="E7" s="236"/>
      <c r="F7" s="15" t="s">
        <v>450</v>
      </c>
      <c r="G7" s="234" t="s">
        <v>451</v>
      </c>
      <c r="H7" s="235"/>
      <c r="I7" s="235"/>
      <c r="J7" s="235"/>
      <c r="K7" s="236"/>
      <c r="L7" s="13" t="s">
        <v>383</v>
      </c>
      <c r="P7" s="99"/>
    </row>
    <row r="8" spans="1:16" ht="15.75" customHeight="1" thickBot="1">
      <c r="A8" s="4">
        <v>7</v>
      </c>
      <c r="B8" s="23" t="s">
        <v>384</v>
      </c>
      <c r="C8" s="272" t="s">
        <v>192</v>
      </c>
      <c r="D8" s="273"/>
      <c r="E8" s="274"/>
      <c r="F8" s="51" t="s">
        <v>832</v>
      </c>
      <c r="G8" s="223" t="s">
        <v>193</v>
      </c>
      <c r="H8" s="224"/>
      <c r="I8" s="224"/>
      <c r="J8" s="225"/>
      <c r="K8" s="226"/>
      <c r="L8" s="6" t="s">
        <v>541</v>
      </c>
      <c r="P8" s="99"/>
    </row>
    <row r="9" spans="1:16" ht="15.75" customHeight="1" thickTop="1">
      <c r="A9" s="107"/>
      <c r="B9" s="227" t="s">
        <v>381</v>
      </c>
      <c r="C9" s="227"/>
      <c r="D9" s="227"/>
      <c r="E9" s="114" t="s">
        <v>733</v>
      </c>
      <c r="F9" s="108" t="s">
        <v>327</v>
      </c>
      <c r="G9" s="52"/>
      <c r="H9" s="229"/>
      <c r="I9" s="229"/>
      <c r="P9" s="99"/>
    </row>
    <row r="10" spans="1:16" ht="15.75" customHeight="1">
      <c r="A10" s="96">
        <v>1</v>
      </c>
      <c r="B10" s="230" t="s">
        <v>278</v>
      </c>
      <c r="C10" s="230"/>
      <c r="D10" s="230"/>
      <c r="E10" s="82"/>
      <c r="F10" s="97">
        <f>ROUNDUP(E10*1.03,-1)</f>
        <v>0</v>
      </c>
      <c r="G10" s="39"/>
      <c r="H10" s="211"/>
      <c r="I10" s="211"/>
      <c r="P10" s="99"/>
    </row>
    <row r="11" spans="1:16" ht="15.75" customHeight="1">
      <c r="A11" s="96">
        <v>2</v>
      </c>
      <c r="B11" s="209" t="s">
        <v>279</v>
      </c>
      <c r="C11" s="210"/>
      <c r="D11" s="267"/>
      <c r="E11" s="82"/>
      <c r="F11" s="97">
        <f>ROUNDUP(E11*1.03,-1)</f>
        <v>0</v>
      </c>
      <c r="G11" s="39"/>
      <c r="H11" s="211"/>
      <c r="I11" s="211"/>
      <c r="P11" s="99"/>
    </row>
    <row r="12" spans="1:16" ht="15.75" customHeight="1">
      <c r="A12" s="96">
        <v>3</v>
      </c>
      <c r="B12" s="209" t="s">
        <v>280</v>
      </c>
      <c r="C12" s="210"/>
      <c r="D12" s="267"/>
      <c r="E12" s="82"/>
      <c r="F12" s="97">
        <f>ROUNDUP(E12*1.03,-1)</f>
        <v>0</v>
      </c>
      <c r="G12" s="39"/>
      <c r="H12" s="211"/>
      <c r="I12" s="211"/>
      <c r="P12" s="99"/>
    </row>
    <row r="13" spans="1:16" ht="15.75" customHeight="1">
      <c r="A13" s="96">
        <v>4</v>
      </c>
      <c r="B13" s="212" t="s">
        <v>281</v>
      </c>
      <c r="C13" s="212"/>
      <c r="D13" s="212"/>
      <c r="E13" s="82"/>
      <c r="F13" s="97">
        <f>ROUNDUP(E13*1.03,-1)</f>
        <v>0</v>
      </c>
      <c r="G13" s="10"/>
      <c r="P13" s="99"/>
    </row>
    <row r="14" spans="1:16" ht="15.75" customHeight="1" thickBot="1">
      <c r="A14" s="96">
        <v>5</v>
      </c>
      <c r="B14" s="212" t="s">
        <v>192</v>
      </c>
      <c r="C14" s="212"/>
      <c r="D14" s="212"/>
      <c r="E14" s="82"/>
      <c r="F14" s="98">
        <f>ROUNDUP(E14*1.03,-1)</f>
        <v>0</v>
      </c>
      <c r="G14" s="10"/>
      <c r="P14" s="99"/>
    </row>
    <row r="15" spans="1:16" ht="15.75" customHeight="1">
      <c r="A15" s="214">
        <f>SUM(F10:F14)</f>
        <v>0</v>
      </c>
      <c r="B15" s="215"/>
      <c r="C15" s="215"/>
      <c r="D15" s="215"/>
      <c r="E15" s="215"/>
      <c r="F15" s="217"/>
      <c r="G15" s="218"/>
      <c r="H15" s="219"/>
      <c r="I15" s="219"/>
      <c r="J15" s="219"/>
      <c r="K15" s="219"/>
      <c r="L15" s="219"/>
      <c r="P15" s="99"/>
    </row>
    <row r="16" spans="1:16" ht="6.75" customHeight="1" thickBot="1">
      <c r="A16" s="99"/>
      <c r="B16" s="99"/>
      <c r="C16" s="99"/>
      <c r="D16" s="99"/>
      <c r="E16" s="100"/>
      <c r="F16" s="100"/>
      <c r="K16" s="17"/>
      <c r="L16" s="17"/>
      <c r="P16" s="99"/>
    </row>
    <row r="17" spans="1:16" ht="15.75" customHeight="1" thickTop="1">
      <c r="A17" s="101" t="s">
        <v>63</v>
      </c>
      <c r="B17" s="102" t="s">
        <v>382</v>
      </c>
      <c r="C17" s="231" t="s">
        <v>389</v>
      </c>
      <c r="D17" s="232"/>
      <c r="E17" s="233"/>
      <c r="F17" s="103" t="s">
        <v>450</v>
      </c>
      <c r="G17" s="234" t="s">
        <v>451</v>
      </c>
      <c r="H17" s="235"/>
      <c r="I17" s="235"/>
      <c r="J17" s="235"/>
      <c r="K17" s="236"/>
      <c r="L17" s="13" t="s">
        <v>383</v>
      </c>
      <c r="P17" s="99"/>
    </row>
    <row r="18" spans="1:16" ht="15.75" customHeight="1" thickBot="1">
      <c r="A18" s="104">
        <v>8</v>
      </c>
      <c r="B18" s="115" t="s">
        <v>384</v>
      </c>
      <c r="C18" s="220" t="s">
        <v>194</v>
      </c>
      <c r="D18" s="221"/>
      <c r="E18" s="268"/>
      <c r="F18" s="113" t="s">
        <v>542</v>
      </c>
      <c r="G18" s="223" t="s">
        <v>195</v>
      </c>
      <c r="H18" s="224"/>
      <c r="I18" s="224"/>
      <c r="J18" s="225"/>
      <c r="K18" s="226"/>
      <c r="L18" s="6" t="s">
        <v>543</v>
      </c>
      <c r="P18" s="99"/>
    </row>
    <row r="19" spans="1:16" ht="15.75" customHeight="1" thickTop="1">
      <c r="A19" s="107"/>
      <c r="B19" s="227" t="s">
        <v>381</v>
      </c>
      <c r="C19" s="227"/>
      <c r="D19" s="227"/>
      <c r="E19" s="114" t="s">
        <v>733</v>
      </c>
      <c r="F19" s="108" t="s">
        <v>327</v>
      </c>
      <c r="G19" s="52"/>
      <c r="H19" s="229"/>
      <c r="I19" s="229"/>
      <c r="P19" s="99"/>
    </row>
    <row r="20" spans="1:16" ht="15.75" customHeight="1">
      <c r="A20" s="96">
        <v>1</v>
      </c>
      <c r="B20" s="230" t="s">
        <v>289</v>
      </c>
      <c r="C20" s="230"/>
      <c r="D20" s="230"/>
      <c r="E20" s="109"/>
      <c r="F20" s="97">
        <f>ROUNDUP(E20*1.03,-1)</f>
        <v>0</v>
      </c>
      <c r="G20" s="39"/>
      <c r="H20" s="211"/>
      <c r="I20" s="211"/>
      <c r="P20" s="99"/>
    </row>
    <row r="21" spans="1:16" ht="15.75" customHeight="1">
      <c r="A21" s="96">
        <v>2</v>
      </c>
      <c r="B21" s="209" t="s">
        <v>290</v>
      </c>
      <c r="C21" s="210"/>
      <c r="D21" s="267"/>
      <c r="E21" s="109"/>
      <c r="F21" s="97">
        <f>ROUNDUP(E21*1.03,-1)</f>
        <v>0</v>
      </c>
      <c r="G21" s="39"/>
      <c r="H21" s="211"/>
      <c r="I21" s="211"/>
      <c r="P21" s="99"/>
    </row>
    <row r="22" spans="1:16" ht="15.75" customHeight="1">
      <c r="A22" s="96">
        <v>3</v>
      </c>
      <c r="B22" s="212" t="s">
        <v>655</v>
      </c>
      <c r="C22" s="212"/>
      <c r="D22" s="212"/>
      <c r="E22" s="109"/>
      <c r="F22" s="97">
        <f>ROUNDUP(E22*1.03,-1)</f>
        <v>0</v>
      </c>
      <c r="G22" s="10"/>
      <c r="P22" s="99"/>
    </row>
    <row r="23" spans="1:16" ht="15.75" customHeight="1" thickBot="1">
      <c r="A23" s="96">
        <v>4</v>
      </c>
      <c r="B23" s="212" t="s">
        <v>194</v>
      </c>
      <c r="C23" s="212"/>
      <c r="D23" s="212"/>
      <c r="E23" s="109"/>
      <c r="F23" s="98">
        <f>ROUNDUP(E23*1.03,-1)</f>
        <v>0</v>
      </c>
      <c r="G23" s="10"/>
      <c r="P23" s="99"/>
    </row>
    <row r="24" spans="1:16" ht="15.75" customHeight="1">
      <c r="A24" s="214">
        <f>SUM(F20:F23)</f>
        <v>0</v>
      </c>
      <c r="B24" s="215"/>
      <c r="C24" s="215"/>
      <c r="D24" s="215"/>
      <c r="E24" s="215"/>
      <c r="F24" s="217"/>
      <c r="G24" s="218"/>
      <c r="H24" s="219"/>
      <c r="I24" s="219"/>
      <c r="J24" s="219"/>
      <c r="K24" s="219"/>
      <c r="L24" s="219"/>
      <c r="P24" s="99"/>
    </row>
    <row r="25" spans="1:16" ht="6" customHeight="1" thickBot="1">
      <c r="A25" s="99"/>
      <c r="B25" s="99"/>
      <c r="C25" s="99"/>
      <c r="D25" s="99"/>
      <c r="E25" s="100"/>
      <c r="F25" s="100"/>
      <c r="K25" s="17"/>
      <c r="L25" s="17"/>
    </row>
    <row r="26" spans="1:16" ht="15.75" customHeight="1" thickTop="1">
      <c r="A26" s="101" t="s">
        <v>63</v>
      </c>
      <c r="B26" s="102" t="s">
        <v>382</v>
      </c>
      <c r="C26" s="231" t="s">
        <v>389</v>
      </c>
      <c r="D26" s="232"/>
      <c r="E26" s="233"/>
      <c r="F26" s="103" t="s">
        <v>450</v>
      </c>
      <c r="G26" s="234" t="s">
        <v>451</v>
      </c>
      <c r="H26" s="235"/>
      <c r="I26" s="235"/>
      <c r="J26" s="235"/>
      <c r="K26" s="236"/>
      <c r="L26" s="13" t="s">
        <v>383</v>
      </c>
      <c r="O26" s="99"/>
    </row>
    <row r="27" spans="1:16" s="146" customFormat="1" ht="15.75" customHeight="1" thickBot="1">
      <c r="A27" s="104">
        <v>9</v>
      </c>
      <c r="B27" s="115" t="s">
        <v>384</v>
      </c>
      <c r="C27" s="220" t="s">
        <v>720</v>
      </c>
      <c r="D27" s="221"/>
      <c r="E27" s="268"/>
      <c r="F27" s="113" t="s">
        <v>544</v>
      </c>
      <c r="G27" s="223" t="s">
        <v>196</v>
      </c>
      <c r="H27" s="224"/>
      <c r="I27" s="224"/>
      <c r="J27" s="225"/>
      <c r="K27" s="226"/>
      <c r="L27" s="6" t="s">
        <v>421</v>
      </c>
    </row>
    <row r="28" spans="1:16" ht="15.75" customHeight="1" thickTop="1">
      <c r="A28" s="107"/>
      <c r="B28" s="227" t="s">
        <v>381</v>
      </c>
      <c r="C28" s="227"/>
      <c r="D28" s="227"/>
      <c r="E28" s="116" t="s">
        <v>733</v>
      </c>
      <c r="F28" s="108" t="s">
        <v>327</v>
      </c>
      <c r="G28" s="52"/>
      <c r="H28" s="229"/>
      <c r="I28" s="229"/>
      <c r="O28" s="99"/>
    </row>
    <row r="29" spans="1:16" ht="17.25" customHeight="1">
      <c r="A29" s="96">
        <v>1</v>
      </c>
      <c r="B29" s="213" t="s">
        <v>318</v>
      </c>
      <c r="C29" s="270"/>
      <c r="D29" s="271"/>
      <c r="E29" s="109"/>
      <c r="F29" s="97">
        <f>ROUNDUP(E29*1.03,-1)</f>
        <v>0</v>
      </c>
      <c r="G29" s="39"/>
      <c r="H29" s="211"/>
      <c r="I29" s="211"/>
    </row>
    <row r="30" spans="1:16" ht="15.75" customHeight="1">
      <c r="A30" s="96">
        <v>2</v>
      </c>
      <c r="B30" s="212" t="s">
        <v>317</v>
      </c>
      <c r="C30" s="212"/>
      <c r="D30" s="212"/>
      <c r="E30" s="109"/>
      <c r="F30" s="97">
        <f>ROUNDUP(E30*1.03,-1)</f>
        <v>0</v>
      </c>
      <c r="G30" s="39"/>
      <c r="H30" s="211"/>
      <c r="I30" s="211"/>
    </row>
    <row r="31" spans="1:16" ht="15.75" customHeight="1" thickBot="1">
      <c r="A31" s="96">
        <v>3</v>
      </c>
      <c r="B31" s="212" t="s">
        <v>721</v>
      </c>
      <c r="C31" s="212"/>
      <c r="D31" s="212"/>
      <c r="E31" s="109"/>
      <c r="F31" s="98">
        <f>ROUNDUP(E31*1.03,-1)</f>
        <v>0</v>
      </c>
    </row>
    <row r="32" spans="1:16" ht="15.75" customHeight="1">
      <c r="A32" s="265">
        <f>SUM(F29:F31)</f>
        <v>0</v>
      </c>
      <c r="B32" s="265"/>
      <c r="C32" s="265"/>
      <c r="D32" s="265"/>
      <c r="E32" s="265"/>
      <c r="F32" s="227"/>
      <c r="G32" s="219"/>
      <c r="H32" s="219"/>
      <c r="I32" s="219"/>
      <c r="J32" s="219"/>
      <c r="K32" s="219"/>
      <c r="L32" s="219"/>
    </row>
    <row r="33" spans="1:12" ht="7.5" customHeight="1" thickBot="1">
      <c r="A33" s="110"/>
      <c r="B33" s="110"/>
      <c r="C33" s="110"/>
      <c r="D33" s="110"/>
      <c r="E33" s="111"/>
      <c r="F33" s="111"/>
      <c r="G33" s="40"/>
      <c r="H33" s="40"/>
      <c r="I33" s="40"/>
      <c r="J33" s="40"/>
      <c r="K33" s="20"/>
      <c r="L33" s="20"/>
    </row>
    <row r="34" spans="1:12" ht="15.75" customHeight="1" thickTop="1">
      <c r="A34" s="101" t="s">
        <v>63</v>
      </c>
      <c r="B34" s="102" t="s">
        <v>382</v>
      </c>
      <c r="C34" s="231" t="s">
        <v>389</v>
      </c>
      <c r="D34" s="232"/>
      <c r="E34" s="233"/>
      <c r="F34" s="103" t="s">
        <v>450</v>
      </c>
      <c r="G34" s="234" t="s">
        <v>451</v>
      </c>
      <c r="H34" s="235"/>
      <c r="I34" s="235"/>
      <c r="J34" s="235"/>
      <c r="K34" s="236"/>
      <c r="L34" s="13" t="s">
        <v>383</v>
      </c>
    </row>
    <row r="35" spans="1:12" ht="15.75" customHeight="1" thickBot="1">
      <c r="A35" s="104">
        <v>10</v>
      </c>
      <c r="B35" s="115" t="s">
        <v>384</v>
      </c>
      <c r="C35" s="220" t="s">
        <v>722</v>
      </c>
      <c r="D35" s="221"/>
      <c r="E35" s="268"/>
      <c r="F35" s="113" t="s">
        <v>545</v>
      </c>
      <c r="G35" s="223" t="s">
        <v>422</v>
      </c>
      <c r="H35" s="224"/>
      <c r="I35" s="224"/>
      <c r="J35" s="225"/>
      <c r="K35" s="226"/>
      <c r="L35" s="6" t="s">
        <v>423</v>
      </c>
    </row>
    <row r="36" spans="1:12" ht="15.75" customHeight="1" thickTop="1">
      <c r="A36" s="107"/>
      <c r="B36" s="227" t="s">
        <v>381</v>
      </c>
      <c r="C36" s="227"/>
      <c r="D36" s="227"/>
      <c r="E36" s="114" t="s">
        <v>733</v>
      </c>
      <c r="F36" s="108" t="s">
        <v>327</v>
      </c>
      <c r="G36" s="52"/>
      <c r="H36" s="229"/>
      <c r="I36" s="229"/>
    </row>
    <row r="37" spans="1:12" ht="15.75" customHeight="1">
      <c r="A37" s="96">
        <v>1</v>
      </c>
      <c r="B37" s="269" t="s">
        <v>482</v>
      </c>
      <c r="C37" s="230"/>
      <c r="D37" s="230"/>
      <c r="E37" s="109"/>
      <c r="F37" s="97">
        <f>ROUNDUP(E37*1.03,-1)</f>
        <v>0</v>
      </c>
      <c r="G37" s="39"/>
      <c r="H37" s="211"/>
      <c r="I37" s="211"/>
    </row>
    <row r="38" spans="1:12" ht="15.75" customHeight="1">
      <c r="A38" s="96">
        <v>2</v>
      </c>
      <c r="B38" s="230" t="s">
        <v>111</v>
      </c>
      <c r="C38" s="230"/>
      <c r="D38" s="230"/>
      <c r="E38" s="82"/>
      <c r="F38" s="97">
        <f>ROUNDUP(E38*1.03,-1)</f>
        <v>0</v>
      </c>
      <c r="G38" s="39"/>
      <c r="H38" s="211"/>
      <c r="I38" s="211"/>
    </row>
    <row r="39" spans="1:12" ht="15.75" customHeight="1" thickBot="1">
      <c r="A39" s="96">
        <v>3</v>
      </c>
      <c r="B39" s="212" t="s">
        <v>723</v>
      </c>
      <c r="C39" s="212"/>
      <c r="D39" s="212"/>
      <c r="E39" s="82"/>
      <c r="F39" s="98">
        <f>ROUNDUP(E39*1.03,-1)</f>
        <v>0</v>
      </c>
      <c r="G39" s="10"/>
    </row>
    <row r="40" spans="1:12" ht="15.75" customHeight="1">
      <c r="A40" s="214">
        <f>SUM(F37:F39)</f>
        <v>0</v>
      </c>
      <c r="B40" s="215"/>
      <c r="C40" s="215"/>
      <c r="D40" s="215"/>
      <c r="E40" s="215"/>
      <c r="F40" s="217"/>
      <c r="G40" s="218"/>
      <c r="H40" s="219"/>
      <c r="I40" s="219"/>
      <c r="J40" s="219"/>
      <c r="K40" s="219"/>
      <c r="L40" s="219"/>
    </row>
    <row r="41" spans="1:12" ht="12" customHeight="1" thickBot="1">
      <c r="A41" s="99"/>
      <c r="B41" s="99"/>
      <c r="C41" s="99"/>
      <c r="D41" s="99"/>
      <c r="E41" s="100"/>
      <c r="F41" s="100"/>
      <c r="K41" s="17"/>
      <c r="L41" s="17"/>
    </row>
    <row r="42" spans="1:12" ht="15.75" customHeight="1" thickTop="1">
      <c r="A42" s="101" t="s">
        <v>63</v>
      </c>
      <c r="B42" s="102" t="s">
        <v>382</v>
      </c>
      <c r="C42" s="231" t="s">
        <v>389</v>
      </c>
      <c r="D42" s="232"/>
      <c r="E42" s="233"/>
      <c r="F42" s="103" t="s">
        <v>450</v>
      </c>
      <c r="G42" s="234" t="s">
        <v>451</v>
      </c>
      <c r="H42" s="235"/>
      <c r="I42" s="235"/>
      <c r="J42" s="235"/>
      <c r="K42" s="236"/>
      <c r="L42" s="13" t="s">
        <v>383</v>
      </c>
    </row>
    <row r="43" spans="1:12" ht="15.75" customHeight="1" thickBot="1">
      <c r="A43" s="104">
        <v>11</v>
      </c>
      <c r="B43" s="115" t="s">
        <v>384</v>
      </c>
      <c r="C43" s="220" t="s">
        <v>197</v>
      </c>
      <c r="D43" s="221"/>
      <c r="E43" s="268"/>
      <c r="F43" s="113" t="s">
        <v>546</v>
      </c>
      <c r="G43" s="223" t="s">
        <v>198</v>
      </c>
      <c r="H43" s="224"/>
      <c r="I43" s="224"/>
      <c r="J43" s="225"/>
      <c r="K43" s="226"/>
      <c r="L43" s="6" t="s">
        <v>547</v>
      </c>
    </row>
    <row r="44" spans="1:12" ht="15.75" customHeight="1" thickTop="1">
      <c r="A44" s="107"/>
      <c r="B44" s="227" t="s">
        <v>381</v>
      </c>
      <c r="C44" s="227"/>
      <c r="D44" s="227"/>
      <c r="E44" s="114" t="s">
        <v>733</v>
      </c>
      <c r="F44" s="108" t="s">
        <v>327</v>
      </c>
      <c r="G44" s="52"/>
      <c r="H44" s="229"/>
      <c r="I44" s="229"/>
    </row>
    <row r="45" spans="1:12" ht="15.75" customHeight="1">
      <c r="A45" s="96">
        <v>1</v>
      </c>
      <c r="B45" s="230" t="s">
        <v>799</v>
      </c>
      <c r="C45" s="230"/>
      <c r="D45" s="230"/>
      <c r="E45" s="82"/>
      <c r="F45" s="97">
        <f>ROUNDUP(E45*1.03,-1)</f>
        <v>0</v>
      </c>
      <c r="G45" s="39"/>
      <c r="H45" s="211"/>
      <c r="I45" s="211"/>
    </row>
    <row r="46" spans="1:12" ht="15.75" customHeight="1">
      <c r="A46" s="96">
        <v>2</v>
      </c>
      <c r="B46" s="209" t="s">
        <v>800</v>
      </c>
      <c r="C46" s="210"/>
      <c r="D46" s="267"/>
      <c r="E46" s="82"/>
      <c r="F46" s="97">
        <f>ROUNDUP(E46*1.03,-1)</f>
        <v>0</v>
      </c>
      <c r="G46" s="39"/>
      <c r="H46" s="211"/>
      <c r="I46" s="211"/>
    </row>
    <row r="47" spans="1:12" ht="15.75" customHeight="1">
      <c r="A47" s="96">
        <v>3</v>
      </c>
      <c r="B47" s="212" t="s">
        <v>801</v>
      </c>
      <c r="C47" s="212"/>
      <c r="D47" s="212"/>
      <c r="E47" s="82"/>
      <c r="F47" s="97">
        <f>ROUNDUP(E47*1.03,-1)</f>
        <v>0</v>
      </c>
      <c r="G47" s="10"/>
    </row>
    <row r="48" spans="1:12" ht="15.75" customHeight="1" thickBot="1">
      <c r="A48" s="96"/>
      <c r="B48" s="212"/>
      <c r="C48" s="212"/>
      <c r="D48" s="212"/>
      <c r="E48" s="82"/>
      <c r="F48" s="98"/>
      <c r="G48" s="10"/>
    </row>
    <row r="49" spans="1:12" ht="15.75" customHeight="1">
      <c r="A49" s="214">
        <f>SUM(F45:F47)</f>
        <v>0</v>
      </c>
      <c r="B49" s="215"/>
      <c r="C49" s="215"/>
      <c r="D49" s="215"/>
      <c r="E49" s="215"/>
      <c r="F49" s="217"/>
      <c r="G49" s="218"/>
      <c r="H49" s="219"/>
      <c r="I49" s="219"/>
      <c r="J49" s="219"/>
      <c r="K49" s="219"/>
      <c r="L49" s="219"/>
    </row>
    <row r="50" spans="1:12" ht="6.75" customHeight="1">
      <c r="A50" s="99"/>
      <c r="B50" s="99"/>
      <c r="C50" s="99"/>
      <c r="D50" s="99"/>
      <c r="E50" s="99"/>
      <c r="F50" s="99"/>
      <c r="G50" s="17"/>
      <c r="H50" s="17"/>
      <c r="I50" s="17"/>
      <c r="J50" s="17"/>
      <c r="K50" s="17"/>
      <c r="L50" s="17"/>
    </row>
    <row r="51" spans="1:12" ht="17.25" customHeight="1">
      <c r="A51" s="265" t="s">
        <v>409</v>
      </c>
      <c r="B51" s="265"/>
      <c r="C51" s="265"/>
      <c r="D51" s="265"/>
      <c r="E51" s="214">
        <f>SUM(A49,A40,A32,A24,A15)</f>
        <v>0</v>
      </c>
      <c r="F51" s="266"/>
    </row>
  </sheetData>
  <mergeCells count="77">
    <mergeCell ref="C7:E7"/>
    <mergeCell ref="G7:K7"/>
    <mergeCell ref="A1:L1"/>
    <mergeCell ref="A2:L2"/>
    <mergeCell ref="H4:I4"/>
    <mergeCell ref="J4:L4"/>
    <mergeCell ref="A5:L5"/>
    <mergeCell ref="B14:D14"/>
    <mergeCell ref="C8:E8"/>
    <mergeCell ref="G8:K8"/>
    <mergeCell ref="B9:D9"/>
    <mergeCell ref="H9:I9"/>
    <mergeCell ref="B10:D10"/>
    <mergeCell ref="H10:I10"/>
    <mergeCell ref="B11:D11"/>
    <mergeCell ref="H11:I11"/>
    <mergeCell ref="B12:D12"/>
    <mergeCell ref="H12:I12"/>
    <mergeCell ref="B13:D13"/>
    <mergeCell ref="A15:F15"/>
    <mergeCell ref="G15:L15"/>
    <mergeCell ref="C17:E17"/>
    <mergeCell ref="G17:K17"/>
    <mergeCell ref="C18:E18"/>
    <mergeCell ref="G18:K18"/>
    <mergeCell ref="B19:D19"/>
    <mergeCell ref="H19:I19"/>
    <mergeCell ref="B20:D20"/>
    <mergeCell ref="H20:I20"/>
    <mergeCell ref="B21:D21"/>
    <mergeCell ref="H21:I21"/>
    <mergeCell ref="B22:D22"/>
    <mergeCell ref="B23:D23"/>
    <mergeCell ref="A24:F24"/>
    <mergeCell ref="G24:L24"/>
    <mergeCell ref="C26:E26"/>
    <mergeCell ref="G26:K26"/>
    <mergeCell ref="C34:E34"/>
    <mergeCell ref="G34:K34"/>
    <mergeCell ref="C27:E27"/>
    <mergeCell ref="G27:K27"/>
    <mergeCell ref="B28:D28"/>
    <mergeCell ref="H28:I28"/>
    <mergeCell ref="B29:D29"/>
    <mergeCell ref="H29:I29"/>
    <mergeCell ref="B30:D30"/>
    <mergeCell ref="H30:I30"/>
    <mergeCell ref="B31:D31"/>
    <mergeCell ref="A32:F32"/>
    <mergeCell ref="G32:L32"/>
    <mergeCell ref="C42:E42"/>
    <mergeCell ref="G42:K42"/>
    <mergeCell ref="C35:E35"/>
    <mergeCell ref="G35:K35"/>
    <mergeCell ref="B36:D36"/>
    <mergeCell ref="H36:I36"/>
    <mergeCell ref="B37:D37"/>
    <mergeCell ref="H37:I37"/>
    <mergeCell ref="B38:D38"/>
    <mergeCell ref="H38:I38"/>
    <mergeCell ref="B39:D39"/>
    <mergeCell ref="A40:F40"/>
    <mergeCell ref="G40:L40"/>
    <mergeCell ref="C43:E43"/>
    <mergeCell ref="G43:K43"/>
    <mergeCell ref="B44:D44"/>
    <mergeCell ref="H44:I44"/>
    <mergeCell ref="B45:D45"/>
    <mergeCell ref="H45:I45"/>
    <mergeCell ref="A51:D51"/>
    <mergeCell ref="E51:F51"/>
    <mergeCell ref="B46:D46"/>
    <mergeCell ref="H46:I46"/>
    <mergeCell ref="B47:D47"/>
    <mergeCell ref="B48:D48"/>
    <mergeCell ref="A49:F49"/>
    <mergeCell ref="G49:L49"/>
  </mergeCells>
  <phoneticPr fontId="2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9"/>
  </sheetPr>
  <dimension ref="A1:O48"/>
  <sheetViews>
    <sheetView topLeftCell="A5" zoomScaleNormal="100" workbookViewId="0">
      <selection sqref="A1:L1"/>
    </sheetView>
  </sheetViews>
  <sheetFormatPr defaultRowHeight="13.5"/>
  <cols>
    <col min="1" max="1" width="4.5" style="1" bestFit="1" customWidth="1"/>
    <col min="2" max="4" width="6.75" style="1" customWidth="1"/>
    <col min="5" max="5" width="6.25" style="1" customWidth="1"/>
    <col min="6" max="6" width="12.5" style="1" customWidth="1"/>
    <col min="7" max="7" width="3.5" style="1" customWidth="1"/>
    <col min="8" max="10" width="6.375" style="1" customWidth="1"/>
    <col min="11" max="11" width="5" style="1" customWidth="1"/>
    <col min="12" max="12" width="13.75" style="1" customWidth="1"/>
    <col min="13" max="16384" width="9" style="1"/>
  </cols>
  <sheetData>
    <row r="1" spans="1:15" ht="21" customHeight="1">
      <c r="A1" s="321" t="s">
        <v>987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</row>
    <row r="2" spans="1:15" ht="17.25" customHeight="1">
      <c r="A2" s="262" t="s">
        <v>401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</row>
    <row r="3" spans="1:15" ht="17.2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5" ht="21.75" customHeight="1">
      <c r="A4" s="2"/>
      <c r="B4" s="2"/>
      <c r="C4" s="2"/>
      <c r="D4" s="2"/>
      <c r="E4" s="2"/>
      <c r="F4" s="2"/>
      <c r="G4" s="2"/>
      <c r="H4" s="204" t="s">
        <v>399</v>
      </c>
      <c r="I4" s="206"/>
      <c r="J4" s="204" t="s">
        <v>483</v>
      </c>
      <c r="K4" s="205"/>
      <c r="L4" s="206"/>
    </row>
    <row r="5" spans="1:15" ht="38.25" customHeight="1">
      <c r="A5" s="295" t="s">
        <v>744</v>
      </c>
      <c r="B5" s="295"/>
      <c r="C5" s="295"/>
      <c r="D5" s="295"/>
      <c r="E5" s="295"/>
      <c r="F5" s="295"/>
      <c r="G5" s="295"/>
      <c r="H5" s="295"/>
      <c r="I5" s="295"/>
      <c r="J5" s="295"/>
      <c r="K5" s="295"/>
      <c r="L5" s="295"/>
    </row>
    <row r="6" spans="1:15" ht="30.75" customHeight="1" thickBo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9" t="s">
        <v>460</v>
      </c>
    </row>
    <row r="7" spans="1:15" ht="30.75" customHeight="1" thickTop="1">
      <c r="A7" s="3" t="s">
        <v>461</v>
      </c>
      <c r="B7" s="14" t="s">
        <v>382</v>
      </c>
      <c r="C7" s="234" t="s">
        <v>389</v>
      </c>
      <c r="D7" s="235"/>
      <c r="E7" s="236"/>
      <c r="F7" s="15" t="s">
        <v>450</v>
      </c>
      <c r="G7" s="234" t="s">
        <v>451</v>
      </c>
      <c r="H7" s="235"/>
      <c r="I7" s="235"/>
      <c r="J7" s="235"/>
      <c r="K7" s="236"/>
      <c r="L7" s="13" t="s">
        <v>383</v>
      </c>
    </row>
    <row r="8" spans="1:15" ht="30.75" customHeight="1" thickBot="1">
      <c r="A8" s="4">
        <v>47</v>
      </c>
      <c r="B8" s="5" t="s">
        <v>484</v>
      </c>
      <c r="C8" s="272" t="s">
        <v>847</v>
      </c>
      <c r="D8" s="273"/>
      <c r="E8" s="274"/>
      <c r="F8" s="51" t="s">
        <v>850</v>
      </c>
      <c r="G8" s="223" t="s">
        <v>848</v>
      </c>
      <c r="H8" s="224"/>
      <c r="I8" s="224"/>
      <c r="J8" s="225"/>
      <c r="K8" s="226"/>
      <c r="L8" s="6" t="s">
        <v>849</v>
      </c>
    </row>
    <row r="9" spans="1:15" ht="22.5" customHeight="1" thickTop="1">
      <c r="A9" s="7"/>
      <c r="B9" s="246" t="s">
        <v>381</v>
      </c>
      <c r="C9" s="246"/>
      <c r="D9" s="246"/>
      <c r="E9" s="59" t="s">
        <v>733</v>
      </c>
      <c r="F9" s="83" t="s">
        <v>327</v>
      </c>
      <c r="G9" s="52"/>
      <c r="H9" s="52"/>
      <c r="I9" s="52"/>
      <c r="O9" s="99"/>
    </row>
    <row r="10" spans="1:15" ht="22.5" customHeight="1">
      <c r="A10" s="107">
        <v>1</v>
      </c>
      <c r="B10" s="213" t="s">
        <v>590</v>
      </c>
      <c r="C10" s="270"/>
      <c r="D10" s="271"/>
      <c r="E10" s="82"/>
      <c r="F10" s="97">
        <f>ROUNDUP(E10*1.03,-1)</f>
        <v>0</v>
      </c>
      <c r="G10" s="39"/>
      <c r="H10" s="39"/>
      <c r="I10" s="39"/>
      <c r="O10" s="99"/>
    </row>
    <row r="11" spans="1:15" ht="22.5" customHeight="1">
      <c r="A11" s="107">
        <v>2</v>
      </c>
      <c r="B11" s="213" t="s">
        <v>591</v>
      </c>
      <c r="C11" s="270"/>
      <c r="D11" s="271"/>
      <c r="E11" s="82"/>
      <c r="F11" s="97">
        <f t="shared" ref="F11:F19" si="0">ROUNDUP(E11*1.03,-1)</f>
        <v>0</v>
      </c>
      <c r="G11" s="64"/>
      <c r="H11" s="39"/>
      <c r="I11" s="39"/>
      <c r="J11" s="39"/>
      <c r="K11" s="39"/>
      <c r="O11" s="99"/>
    </row>
    <row r="12" spans="1:15" ht="22.5" customHeight="1">
      <c r="A12" s="107">
        <v>3</v>
      </c>
      <c r="B12" s="213" t="s">
        <v>592</v>
      </c>
      <c r="C12" s="270"/>
      <c r="D12" s="271"/>
      <c r="E12" s="82"/>
      <c r="F12" s="97">
        <f t="shared" si="0"/>
        <v>0</v>
      </c>
      <c r="G12" s="176"/>
      <c r="H12" s="177"/>
      <c r="I12" s="177"/>
      <c r="J12" s="177"/>
      <c r="O12" s="99"/>
    </row>
    <row r="13" spans="1:15" ht="22.5" customHeight="1">
      <c r="A13" s="107">
        <v>4</v>
      </c>
      <c r="B13" s="213" t="s">
        <v>593</v>
      </c>
      <c r="C13" s="270"/>
      <c r="D13" s="271"/>
      <c r="E13" s="82"/>
      <c r="F13" s="97">
        <f t="shared" si="0"/>
        <v>0</v>
      </c>
      <c r="G13" s="39"/>
      <c r="H13" s="39"/>
      <c r="I13" s="39"/>
      <c r="O13" s="99"/>
    </row>
    <row r="14" spans="1:15" ht="22.5" customHeight="1">
      <c r="A14" s="107">
        <v>5</v>
      </c>
      <c r="B14" s="212" t="s">
        <v>594</v>
      </c>
      <c r="C14" s="212"/>
      <c r="D14" s="212"/>
      <c r="E14" s="82"/>
      <c r="F14" s="97">
        <f t="shared" si="0"/>
        <v>0</v>
      </c>
      <c r="G14" s="39"/>
      <c r="H14" s="39"/>
      <c r="I14" s="39"/>
      <c r="O14" s="99"/>
    </row>
    <row r="15" spans="1:15" ht="22.5" customHeight="1">
      <c r="A15" s="107">
        <v>6</v>
      </c>
      <c r="B15" s="213" t="s">
        <v>595</v>
      </c>
      <c r="C15" s="270"/>
      <c r="D15" s="271"/>
      <c r="E15" s="82"/>
      <c r="F15" s="97">
        <f t="shared" si="0"/>
        <v>0</v>
      </c>
      <c r="G15" s="39"/>
      <c r="H15" s="39"/>
      <c r="I15" s="39"/>
      <c r="O15" s="99"/>
    </row>
    <row r="16" spans="1:15" ht="22.5" customHeight="1">
      <c r="A16" s="107">
        <v>7</v>
      </c>
      <c r="B16" s="213" t="s">
        <v>596</v>
      </c>
      <c r="C16" s="270"/>
      <c r="D16" s="271"/>
      <c r="E16" s="82"/>
      <c r="F16" s="97">
        <f t="shared" si="0"/>
        <v>0</v>
      </c>
      <c r="G16" s="39"/>
      <c r="H16" s="39"/>
      <c r="I16" s="39"/>
      <c r="O16" s="99"/>
    </row>
    <row r="17" spans="1:15" ht="22.5" customHeight="1">
      <c r="A17" s="107">
        <v>8</v>
      </c>
      <c r="B17" s="213" t="s">
        <v>597</v>
      </c>
      <c r="C17" s="270"/>
      <c r="D17" s="271"/>
      <c r="E17" s="82"/>
      <c r="F17" s="97">
        <f t="shared" si="0"/>
        <v>0</v>
      </c>
      <c r="G17" s="10"/>
      <c r="H17" s="10"/>
      <c r="I17" s="10"/>
      <c r="J17" s="10"/>
      <c r="O17" s="99"/>
    </row>
    <row r="18" spans="1:15" ht="22.5" customHeight="1">
      <c r="A18" s="107">
        <v>9</v>
      </c>
      <c r="B18" s="213" t="s">
        <v>598</v>
      </c>
      <c r="C18" s="270"/>
      <c r="D18" s="271"/>
      <c r="E18" s="82"/>
      <c r="F18" s="97">
        <f t="shared" si="0"/>
        <v>0</v>
      </c>
      <c r="G18" s="176"/>
      <c r="H18" s="177"/>
      <c r="I18" s="177"/>
      <c r="J18" s="177"/>
      <c r="O18" s="99"/>
    </row>
    <row r="19" spans="1:15" ht="22.5" customHeight="1">
      <c r="A19" s="107">
        <v>10</v>
      </c>
      <c r="B19" s="212" t="s">
        <v>599</v>
      </c>
      <c r="C19" s="212"/>
      <c r="D19" s="212"/>
      <c r="E19" s="82"/>
      <c r="F19" s="97">
        <f t="shared" si="0"/>
        <v>0</v>
      </c>
      <c r="G19" s="176"/>
      <c r="H19" s="177"/>
      <c r="I19" s="177"/>
      <c r="J19" s="177"/>
      <c r="O19" s="99"/>
    </row>
    <row r="20" spans="1:15" ht="22.5" customHeight="1">
      <c r="A20" s="107"/>
      <c r="B20" s="212"/>
      <c r="C20" s="212"/>
      <c r="D20" s="212"/>
      <c r="E20" s="82"/>
      <c r="F20" s="97"/>
      <c r="G20" s="10"/>
      <c r="H20" s="10"/>
      <c r="I20" s="10"/>
      <c r="J20" s="10"/>
      <c r="O20" s="99"/>
    </row>
    <row r="21" spans="1:15" ht="22.5" customHeight="1">
      <c r="A21" s="214">
        <f>SUM(F10:F20)</f>
        <v>0</v>
      </c>
      <c r="B21" s="215"/>
      <c r="C21" s="215"/>
      <c r="D21" s="215"/>
      <c r="E21" s="215"/>
      <c r="F21" s="217"/>
      <c r="G21" s="178"/>
      <c r="H21" s="58"/>
      <c r="I21" s="58"/>
      <c r="J21" s="58"/>
      <c r="K21" s="58"/>
      <c r="L21" s="58"/>
    </row>
    <row r="22" spans="1:15" ht="30.75" customHeight="1">
      <c r="A22" s="99"/>
      <c r="B22" s="99"/>
      <c r="C22" s="99"/>
      <c r="D22" s="99"/>
      <c r="E22" s="99"/>
      <c r="F22" s="99"/>
      <c r="G22" s="17"/>
      <c r="H22" s="17"/>
      <c r="I22" s="17"/>
      <c r="J22" s="17"/>
      <c r="K22" s="17"/>
      <c r="L22" s="17"/>
    </row>
    <row r="23" spans="1:15" ht="23.25" customHeight="1" thickBot="1">
      <c r="A23" s="99"/>
      <c r="B23" s="99"/>
      <c r="C23" s="99"/>
      <c r="D23" s="99"/>
      <c r="E23" s="100"/>
      <c r="F23" s="100"/>
      <c r="K23" s="17"/>
      <c r="L23" s="9" t="s">
        <v>403</v>
      </c>
    </row>
    <row r="24" spans="1:15" ht="21" customHeight="1" thickTop="1">
      <c r="A24" s="101" t="s">
        <v>410</v>
      </c>
      <c r="B24" s="102" t="s">
        <v>382</v>
      </c>
      <c r="C24" s="231" t="s">
        <v>389</v>
      </c>
      <c r="D24" s="232"/>
      <c r="E24" s="233"/>
      <c r="F24" s="103" t="s">
        <v>450</v>
      </c>
      <c r="G24" s="234" t="s">
        <v>451</v>
      </c>
      <c r="H24" s="235"/>
      <c r="I24" s="235"/>
      <c r="J24" s="235"/>
      <c r="K24" s="236"/>
      <c r="L24" s="13" t="s">
        <v>383</v>
      </c>
    </row>
    <row r="25" spans="1:15" ht="30" customHeight="1" thickBot="1">
      <c r="A25" s="104">
        <v>48</v>
      </c>
      <c r="B25" s="138" t="s">
        <v>484</v>
      </c>
      <c r="C25" s="384" t="s">
        <v>851</v>
      </c>
      <c r="D25" s="385"/>
      <c r="E25" s="386"/>
      <c r="F25" s="113" t="s">
        <v>852</v>
      </c>
      <c r="G25" s="223" t="s">
        <v>853</v>
      </c>
      <c r="H25" s="224"/>
      <c r="I25" s="224"/>
      <c r="J25" s="225"/>
      <c r="K25" s="226"/>
      <c r="L25" s="6" t="s">
        <v>854</v>
      </c>
    </row>
    <row r="26" spans="1:15" ht="19.5" customHeight="1" thickTop="1">
      <c r="A26" s="107"/>
      <c r="B26" s="227" t="s">
        <v>381</v>
      </c>
      <c r="C26" s="227"/>
      <c r="D26" s="227"/>
      <c r="E26" s="120" t="s">
        <v>733</v>
      </c>
      <c r="F26" s="108" t="s">
        <v>327</v>
      </c>
      <c r="G26" s="52"/>
      <c r="H26" s="52"/>
      <c r="I26" s="52"/>
    </row>
    <row r="27" spans="1:15" ht="19.5" customHeight="1">
      <c r="A27" s="96">
        <v>1</v>
      </c>
      <c r="B27" s="230" t="s">
        <v>600</v>
      </c>
      <c r="C27" s="230"/>
      <c r="D27" s="230"/>
      <c r="E27" s="82"/>
      <c r="F27" s="97">
        <f>ROUNDUP(E27*1.03,-1)</f>
        <v>0</v>
      </c>
      <c r="G27" s="39"/>
      <c r="H27" s="39"/>
      <c r="I27" s="39"/>
    </row>
    <row r="28" spans="1:15" ht="19.5" customHeight="1">
      <c r="A28" s="96">
        <v>2</v>
      </c>
      <c r="B28" s="209" t="s">
        <v>601</v>
      </c>
      <c r="C28" s="210"/>
      <c r="D28" s="267"/>
      <c r="E28" s="82"/>
      <c r="F28" s="97">
        <f t="shared" ref="F28:F34" si="1">ROUNDUP(E28*1.03,-1)</f>
        <v>0</v>
      </c>
      <c r="G28" s="39"/>
      <c r="H28" s="39"/>
      <c r="I28" s="39"/>
    </row>
    <row r="29" spans="1:15" ht="19.5" customHeight="1">
      <c r="A29" s="96">
        <v>3</v>
      </c>
      <c r="B29" s="213" t="s">
        <v>412</v>
      </c>
      <c r="C29" s="270"/>
      <c r="D29" s="271"/>
      <c r="E29" s="82"/>
      <c r="F29" s="97">
        <f t="shared" si="1"/>
        <v>0</v>
      </c>
      <c r="G29" s="39"/>
      <c r="H29" s="39"/>
      <c r="I29" s="39"/>
    </row>
    <row r="30" spans="1:15" ht="19.5" customHeight="1">
      <c r="A30" s="96">
        <v>4</v>
      </c>
      <c r="B30" s="213" t="s">
        <v>602</v>
      </c>
      <c r="C30" s="270"/>
      <c r="D30" s="271"/>
      <c r="E30" s="82"/>
      <c r="F30" s="97">
        <f t="shared" si="1"/>
        <v>0</v>
      </c>
      <c r="G30" s="39"/>
      <c r="H30" s="39"/>
      <c r="I30" s="39"/>
    </row>
    <row r="31" spans="1:15" ht="19.5" customHeight="1">
      <c r="A31" s="96">
        <v>5</v>
      </c>
      <c r="B31" s="212" t="s">
        <v>416</v>
      </c>
      <c r="C31" s="212"/>
      <c r="D31" s="212"/>
      <c r="E31" s="82"/>
      <c r="F31" s="97">
        <f t="shared" si="1"/>
        <v>0</v>
      </c>
      <c r="G31" s="10"/>
    </row>
    <row r="32" spans="1:15" ht="19.5" customHeight="1">
      <c r="A32" s="96">
        <v>6</v>
      </c>
      <c r="B32" s="212" t="s">
        <v>411</v>
      </c>
      <c r="C32" s="212"/>
      <c r="D32" s="212"/>
      <c r="E32" s="82"/>
      <c r="F32" s="97">
        <f t="shared" si="1"/>
        <v>0</v>
      </c>
      <c r="G32" s="10"/>
    </row>
    <row r="33" spans="1:12" ht="19.5" customHeight="1">
      <c r="A33" s="96">
        <v>7</v>
      </c>
      <c r="B33" s="213" t="s">
        <v>603</v>
      </c>
      <c r="C33" s="270"/>
      <c r="D33" s="271"/>
      <c r="E33" s="82"/>
      <c r="F33" s="97">
        <f t="shared" si="1"/>
        <v>0</v>
      </c>
      <c r="G33" s="10"/>
    </row>
    <row r="34" spans="1:12" ht="19.5" customHeight="1" thickBot="1">
      <c r="A34" s="96">
        <v>8</v>
      </c>
      <c r="B34" s="213" t="s">
        <v>604</v>
      </c>
      <c r="C34" s="270"/>
      <c r="D34" s="271"/>
      <c r="E34" s="82"/>
      <c r="F34" s="98">
        <f t="shared" si="1"/>
        <v>0</v>
      </c>
      <c r="G34" s="10"/>
    </row>
    <row r="35" spans="1:12" ht="19.5" customHeight="1">
      <c r="A35" s="214">
        <f>SUM(F27:F34)</f>
        <v>0</v>
      </c>
      <c r="B35" s="215"/>
      <c r="C35" s="215"/>
      <c r="D35" s="215"/>
      <c r="E35" s="215"/>
      <c r="F35" s="217"/>
      <c r="G35" s="178"/>
      <c r="H35" s="58"/>
      <c r="I35" s="58"/>
      <c r="J35" s="58"/>
      <c r="K35" s="58"/>
      <c r="L35" s="58"/>
    </row>
    <row r="36" spans="1:12" ht="21" customHeight="1" thickBot="1">
      <c r="A36" s="99"/>
      <c r="B36" s="99"/>
      <c r="C36" s="99"/>
      <c r="D36" s="99"/>
      <c r="E36" s="118"/>
      <c r="F36" s="118"/>
      <c r="K36" s="17"/>
      <c r="L36" s="17"/>
    </row>
    <row r="37" spans="1:12" ht="21" customHeight="1" thickTop="1">
      <c r="A37" s="101" t="s">
        <v>410</v>
      </c>
      <c r="B37" s="102" t="s">
        <v>382</v>
      </c>
      <c r="C37" s="231" t="s">
        <v>389</v>
      </c>
      <c r="D37" s="232"/>
      <c r="E37" s="233"/>
      <c r="F37" s="103" t="s">
        <v>450</v>
      </c>
      <c r="G37" s="234" t="s">
        <v>451</v>
      </c>
      <c r="H37" s="235"/>
      <c r="I37" s="235"/>
      <c r="J37" s="235"/>
      <c r="K37" s="236"/>
      <c r="L37" s="13" t="s">
        <v>383</v>
      </c>
    </row>
    <row r="38" spans="1:12" ht="30" customHeight="1" thickBot="1">
      <c r="A38" s="104">
        <v>49</v>
      </c>
      <c r="B38" s="138" t="s">
        <v>485</v>
      </c>
      <c r="C38" s="384" t="s">
        <v>855</v>
      </c>
      <c r="D38" s="385"/>
      <c r="E38" s="386"/>
      <c r="F38" s="113" t="s">
        <v>856</v>
      </c>
      <c r="G38" s="223" t="s">
        <v>857</v>
      </c>
      <c r="H38" s="224"/>
      <c r="I38" s="224"/>
      <c r="J38" s="225"/>
      <c r="K38" s="226"/>
      <c r="L38" s="6" t="s">
        <v>858</v>
      </c>
    </row>
    <row r="39" spans="1:12" ht="20.25" customHeight="1" thickTop="1" thickBot="1">
      <c r="A39" s="107"/>
      <c r="B39" s="227" t="s">
        <v>381</v>
      </c>
      <c r="C39" s="227"/>
      <c r="D39" s="227"/>
      <c r="E39" s="120" t="s">
        <v>733</v>
      </c>
      <c r="F39" s="139" t="s">
        <v>327</v>
      </c>
      <c r="G39" s="52"/>
      <c r="H39" s="229"/>
      <c r="I39" s="229"/>
    </row>
    <row r="40" spans="1:12" ht="20.25" customHeight="1">
      <c r="A40" s="96">
        <v>1</v>
      </c>
      <c r="B40" s="230" t="s">
        <v>605</v>
      </c>
      <c r="C40" s="230"/>
      <c r="D40" s="230"/>
      <c r="E40" s="82"/>
      <c r="F40" s="140">
        <f t="shared" ref="F40:F45" si="2">ROUNDUP(E40*1.03,-1)</f>
        <v>0</v>
      </c>
      <c r="G40" s="39"/>
      <c r="H40" s="211"/>
      <c r="I40" s="211"/>
    </row>
    <row r="41" spans="1:12" ht="20.25" customHeight="1">
      <c r="A41" s="96">
        <v>2</v>
      </c>
      <c r="B41" s="209" t="s">
        <v>606</v>
      </c>
      <c r="C41" s="210"/>
      <c r="D41" s="267"/>
      <c r="E41" s="82"/>
      <c r="F41" s="97">
        <f t="shared" si="2"/>
        <v>0</v>
      </c>
      <c r="G41" s="39"/>
      <c r="H41" s="211"/>
      <c r="I41" s="211"/>
    </row>
    <row r="42" spans="1:12" ht="20.25" customHeight="1">
      <c r="A42" s="96">
        <v>3</v>
      </c>
      <c r="B42" s="213" t="s">
        <v>607</v>
      </c>
      <c r="C42" s="270"/>
      <c r="D42" s="271"/>
      <c r="E42" s="82"/>
      <c r="F42" s="97">
        <f t="shared" si="2"/>
        <v>0</v>
      </c>
      <c r="G42" s="39"/>
      <c r="H42" s="211"/>
      <c r="I42" s="211"/>
    </row>
    <row r="43" spans="1:12" ht="20.25" customHeight="1">
      <c r="A43" s="96">
        <v>4</v>
      </c>
      <c r="B43" s="212" t="s">
        <v>608</v>
      </c>
      <c r="C43" s="212"/>
      <c r="D43" s="212"/>
      <c r="E43" s="82"/>
      <c r="F43" s="97">
        <f t="shared" si="2"/>
        <v>0</v>
      </c>
      <c r="G43" s="10"/>
    </row>
    <row r="44" spans="1:12" ht="20.25" customHeight="1">
      <c r="A44" s="96">
        <v>5</v>
      </c>
      <c r="B44" s="212" t="s">
        <v>609</v>
      </c>
      <c r="C44" s="212"/>
      <c r="D44" s="212"/>
      <c r="E44" s="82"/>
      <c r="F44" s="97">
        <f t="shared" si="2"/>
        <v>0</v>
      </c>
      <c r="G44" s="10"/>
    </row>
    <row r="45" spans="1:12" ht="20.25" customHeight="1">
      <c r="A45" s="96">
        <v>6</v>
      </c>
      <c r="B45" s="213" t="s">
        <v>610</v>
      </c>
      <c r="C45" s="270"/>
      <c r="D45" s="271"/>
      <c r="E45" s="82"/>
      <c r="F45" s="97">
        <f t="shared" si="2"/>
        <v>0</v>
      </c>
      <c r="G45" s="10"/>
    </row>
    <row r="46" spans="1:12" ht="20.25" customHeight="1">
      <c r="A46" s="214">
        <f>SUM(F40:F45)</f>
        <v>0</v>
      </c>
      <c r="B46" s="215"/>
      <c r="C46" s="215"/>
      <c r="D46" s="215"/>
      <c r="E46" s="215"/>
      <c r="F46" s="217"/>
      <c r="G46" s="218"/>
      <c r="H46" s="219"/>
      <c r="I46" s="219"/>
      <c r="J46" s="219"/>
      <c r="K46" s="219"/>
      <c r="L46" s="219"/>
    </row>
    <row r="47" spans="1:12" ht="13.5" customHeight="1">
      <c r="A47" s="99"/>
      <c r="B47" s="99"/>
      <c r="C47" s="99"/>
      <c r="D47" s="99"/>
      <c r="E47" s="99"/>
      <c r="F47" s="99"/>
    </row>
    <row r="48" spans="1:12" ht="26.25" customHeight="1">
      <c r="A48" s="265" t="s">
        <v>409</v>
      </c>
      <c r="B48" s="265"/>
      <c r="C48" s="265"/>
      <c r="D48" s="265"/>
      <c r="E48" s="214">
        <f>SUM(A46,A21,A35)</f>
        <v>0</v>
      </c>
      <c r="F48" s="266"/>
    </row>
  </sheetData>
  <mergeCells count="55">
    <mergeCell ref="B11:D11"/>
    <mergeCell ref="B12:D12"/>
    <mergeCell ref="B13:D13"/>
    <mergeCell ref="B30:D30"/>
    <mergeCell ref="B29:D29"/>
    <mergeCell ref="C25:E25"/>
    <mergeCell ref="B20:D20"/>
    <mergeCell ref="B14:D14"/>
    <mergeCell ref="B27:D27"/>
    <mergeCell ref="G37:K37"/>
    <mergeCell ref="B34:D34"/>
    <mergeCell ref="G38:K38"/>
    <mergeCell ref="C37:E37"/>
    <mergeCell ref="G24:K24"/>
    <mergeCell ref="B33:D33"/>
    <mergeCell ref="C38:E38"/>
    <mergeCell ref="B28:D28"/>
    <mergeCell ref="B31:D31"/>
    <mergeCell ref="B32:D32"/>
    <mergeCell ref="J4:L4"/>
    <mergeCell ref="G7:K7"/>
    <mergeCell ref="G8:K8"/>
    <mergeCell ref="C7:E7"/>
    <mergeCell ref="C8:E8"/>
    <mergeCell ref="A48:D48"/>
    <mergeCell ref="E48:F48"/>
    <mergeCell ref="B42:D42"/>
    <mergeCell ref="B44:D44"/>
    <mergeCell ref="B45:D45"/>
    <mergeCell ref="A46:F46"/>
    <mergeCell ref="A1:L1"/>
    <mergeCell ref="A35:F35"/>
    <mergeCell ref="B10:D10"/>
    <mergeCell ref="B26:D26"/>
    <mergeCell ref="B17:D17"/>
    <mergeCell ref="B18:D18"/>
    <mergeCell ref="A5:L5"/>
    <mergeCell ref="C24:E24"/>
    <mergeCell ref="G25:K25"/>
    <mergeCell ref="B15:D15"/>
    <mergeCell ref="B16:D16"/>
    <mergeCell ref="B19:D19"/>
    <mergeCell ref="A21:F21"/>
    <mergeCell ref="A2:L2"/>
    <mergeCell ref="B9:D9"/>
    <mergeCell ref="H4:I4"/>
    <mergeCell ref="G46:L46"/>
    <mergeCell ref="B39:D39"/>
    <mergeCell ref="B40:D40"/>
    <mergeCell ref="H41:I41"/>
    <mergeCell ref="H39:I39"/>
    <mergeCell ref="H42:I42"/>
    <mergeCell ref="H40:I40"/>
    <mergeCell ref="B43:D43"/>
    <mergeCell ref="B41:D41"/>
  </mergeCells>
  <phoneticPr fontId="2"/>
  <pageMargins left="0.78740157480314965" right="0.78740157480314965" top="0.56999999999999995" bottom="0.98425196850393704" header="0.51181102362204722" footer="0.51181102362204722"/>
  <pageSetup paperSize="9" fitToWidth="0" fitToHeight="0" orientation="portrait" horizontalDpi="300" verticalDpi="300" r:id="rId1"/>
  <headerFooter alignWithMargins="0"/>
  <rowBreaks count="1" manualBreakCount="1">
    <brk id="22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9"/>
  </sheetPr>
  <dimension ref="A1:P67"/>
  <sheetViews>
    <sheetView zoomScaleNormal="100" workbookViewId="0">
      <selection activeCell="E10" sqref="E10"/>
    </sheetView>
  </sheetViews>
  <sheetFormatPr defaultRowHeight="13.5"/>
  <cols>
    <col min="1" max="1" width="5.5" style="1" bestFit="1" customWidth="1"/>
    <col min="2" max="3" width="6.75" style="1" customWidth="1"/>
    <col min="4" max="4" width="5.625" style="1" customWidth="1"/>
    <col min="5" max="5" width="7.375" style="1" customWidth="1"/>
    <col min="6" max="6" width="12.5" style="1" customWidth="1"/>
    <col min="7" max="7" width="3.5" style="1" customWidth="1"/>
    <col min="8" max="10" width="6.375" style="1" customWidth="1"/>
    <col min="11" max="11" width="5" style="1" customWidth="1"/>
    <col min="12" max="12" width="13.75" style="1" customWidth="1"/>
    <col min="13" max="16384" width="9" style="1"/>
  </cols>
  <sheetData>
    <row r="1" spans="1:12" ht="21" customHeight="1">
      <c r="A1" s="321" t="s">
        <v>987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</row>
    <row r="2" spans="1:12" ht="17.25" customHeight="1">
      <c r="A2" s="262" t="s">
        <v>401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</row>
    <row r="3" spans="1:12" ht="17.2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13.5" customHeight="1">
      <c r="A4" s="2"/>
      <c r="B4" s="2"/>
      <c r="C4" s="2"/>
      <c r="D4" s="2"/>
      <c r="E4" s="2"/>
      <c r="F4" s="2"/>
      <c r="G4" s="2"/>
      <c r="H4" s="204" t="s">
        <v>399</v>
      </c>
      <c r="I4" s="206"/>
      <c r="J4" s="204" t="s">
        <v>486</v>
      </c>
      <c r="K4" s="205"/>
      <c r="L4" s="206"/>
    </row>
    <row r="5" spans="1:12" ht="38.25" customHeight="1">
      <c r="A5" s="295" t="s">
        <v>744</v>
      </c>
      <c r="B5" s="295"/>
      <c r="C5" s="295"/>
      <c r="D5" s="295"/>
      <c r="E5" s="295"/>
      <c r="F5" s="295"/>
      <c r="G5" s="295"/>
      <c r="H5" s="295"/>
      <c r="I5" s="295"/>
      <c r="J5" s="295"/>
      <c r="K5" s="295"/>
      <c r="L5" s="295"/>
    </row>
    <row r="6" spans="1:12" ht="13.5" customHeight="1" thickBot="1">
      <c r="A6" s="2"/>
      <c r="B6" s="49"/>
      <c r="C6" s="2"/>
      <c r="D6" s="2"/>
      <c r="E6" s="2"/>
      <c r="F6" s="2"/>
      <c r="G6" s="2"/>
      <c r="H6" s="2"/>
      <c r="I6" s="2"/>
      <c r="J6" s="2"/>
      <c r="K6" s="2"/>
      <c r="L6" s="9" t="s">
        <v>477</v>
      </c>
    </row>
    <row r="7" spans="1:12" ht="14.25" customHeight="1" thickTop="1">
      <c r="A7" s="3" t="s">
        <v>402</v>
      </c>
      <c r="B7" s="14" t="s">
        <v>382</v>
      </c>
      <c r="C7" s="234" t="s">
        <v>389</v>
      </c>
      <c r="D7" s="235"/>
      <c r="E7" s="236"/>
      <c r="F7" s="15" t="s">
        <v>450</v>
      </c>
      <c r="G7" s="234" t="s">
        <v>451</v>
      </c>
      <c r="H7" s="235"/>
      <c r="I7" s="235"/>
      <c r="J7" s="235"/>
      <c r="K7" s="236"/>
      <c r="L7" s="13" t="s">
        <v>383</v>
      </c>
    </row>
    <row r="8" spans="1:12" ht="22.5" customHeight="1" thickBot="1">
      <c r="A8" s="4">
        <v>50</v>
      </c>
      <c r="B8" s="11" t="s">
        <v>487</v>
      </c>
      <c r="C8" s="387" t="s">
        <v>807</v>
      </c>
      <c r="D8" s="388"/>
      <c r="E8" s="389"/>
      <c r="F8" s="54" t="s">
        <v>804</v>
      </c>
      <c r="G8" s="272" t="s">
        <v>805</v>
      </c>
      <c r="H8" s="396"/>
      <c r="I8" s="396"/>
      <c r="J8" s="396"/>
      <c r="K8" s="397"/>
      <c r="L8" s="12" t="s">
        <v>806</v>
      </c>
    </row>
    <row r="9" spans="1:12" ht="25.5" customHeight="1" thickTop="1">
      <c r="A9" s="7"/>
      <c r="B9" s="246" t="s">
        <v>381</v>
      </c>
      <c r="C9" s="246"/>
      <c r="D9" s="246"/>
      <c r="E9" s="50" t="s">
        <v>733</v>
      </c>
      <c r="F9" s="55" t="s">
        <v>327</v>
      </c>
      <c r="G9" s="52"/>
      <c r="H9" s="229"/>
      <c r="I9" s="229"/>
    </row>
    <row r="10" spans="1:12" ht="22.5" customHeight="1">
      <c r="A10" s="7">
        <v>1</v>
      </c>
      <c r="B10" s="375" t="s">
        <v>27</v>
      </c>
      <c r="C10" s="376"/>
      <c r="D10" s="377"/>
      <c r="E10" s="34"/>
      <c r="F10" s="84">
        <f>ROUNDUP(E10*1.03,-1)</f>
        <v>0</v>
      </c>
      <c r="G10" s="39"/>
      <c r="H10" s="211"/>
      <c r="I10" s="211"/>
    </row>
    <row r="11" spans="1:12" ht="22.5" customHeight="1">
      <c r="A11" s="7">
        <v>2</v>
      </c>
      <c r="B11" s="375" t="s">
        <v>11</v>
      </c>
      <c r="C11" s="376"/>
      <c r="D11" s="377"/>
      <c r="E11" s="34"/>
      <c r="F11" s="84">
        <f t="shared" ref="F11:F26" si="0">ROUNDUP(E11*1.03,-1)</f>
        <v>0</v>
      </c>
      <c r="G11" s="39"/>
      <c r="H11" s="211"/>
      <c r="I11" s="211"/>
    </row>
    <row r="12" spans="1:12" ht="22.5" customHeight="1">
      <c r="A12" s="7">
        <v>3</v>
      </c>
      <c r="B12" s="375" t="s">
        <v>994</v>
      </c>
      <c r="C12" s="376"/>
      <c r="D12" s="377"/>
      <c r="E12" s="34"/>
      <c r="F12" s="84">
        <f t="shared" si="0"/>
        <v>0</v>
      </c>
      <c r="G12" s="39"/>
      <c r="H12" s="211"/>
      <c r="I12" s="211"/>
    </row>
    <row r="13" spans="1:12" ht="22.5" customHeight="1">
      <c r="A13" s="7">
        <v>4</v>
      </c>
      <c r="B13" s="375" t="s">
        <v>12</v>
      </c>
      <c r="C13" s="376"/>
      <c r="D13" s="377"/>
      <c r="E13" s="34"/>
      <c r="F13" s="84">
        <f t="shared" si="0"/>
        <v>0</v>
      </c>
      <c r="G13" s="39"/>
      <c r="H13" s="211"/>
      <c r="I13" s="211"/>
    </row>
    <row r="14" spans="1:12" ht="22.5" customHeight="1">
      <c r="A14" s="7">
        <v>5</v>
      </c>
      <c r="B14" s="375" t="s">
        <v>13</v>
      </c>
      <c r="C14" s="376"/>
      <c r="D14" s="377"/>
      <c r="E14" s="34"/>
      <c r="F14" s="84">
        <f t="shared" si="0"/>
        <v>0</v>
      </c>
      <c r="G14" s="39"/>
      <c r="H14" s="211"/>
      <c r="I14" s="211"/>
    </row>
    <row r="15" spans="1:12" ht="22.5" customHeight="1">
      <c r="A15" s="7">
        <v>6</v>
      </c>
      <c r="B15" s="255" t="s">
        <v>995</v>
      </c>
      <c r="C15" s="256"/>
      <c r="D15" s="390"/>
      <c r="E15" s="34"/>
      <c r="F15" s="84">
        <f t="shared" si="0"/>
        <v>0</v>
      </c>
      <c r="G15" s="39"/>
      <c r="H15" s="211"/>
      <c r="I15" s="211"/>
    </row>
    <row r="16" spans="1:12" ht="22.5" customHeight="1">
      <c r="A16" s="7">
        <v>7</v>
      </c>
      <c r="B16" s="255" t="s">
        <v>14</v>
      </c>
      <c r="C16" s="256"/>
      <c r="D16" s="390"/>
      <c r="E16" s="34"/>
      <c r="F16" s="84">
        <f t="shared" si="0"/>
        <v>0</v>
      </c>
      <c r="G16" s="39"/>
      <c r="H16" s="211"/>
      <c r="I16" s="211"/>
    </row>
    <row r="17" spans="1:15" ht="22.5" customHeight="1">
      <c r="A17" s="7">
        <v>8</v>
      </c>
      <c r="B17" s="255" t="s">
        <v>996</v>
      </c>
      <c r="C17" s="256"/>
      <c r="D17" s="390"/>
      <c r="E17" s="34"/>
      <c r="F17" s="84">
        <f t="shared" si="0"/>
        <v>0</v>
      </c>
      <c r="G17" s="39"/>
      <c r="H17" s="211"/>
      <c r="I17" s="211"/>
    </row>
    <row r="18" spans="1:15" ht="22.5" customHeight="1">
      <c r="A18" s="7">
        <v>9</v>
      </c>
      <c r="B18" s="255" t="s">
        <v>997</v>
      </c>
      <c r="C18" s="256"/>
      <c r="D18" s="390"/>
      <c r="E18" s="34"/>
      <c r="F18" s="84">
        <f t="shared" si="0"/>
        <v>0</v>
      </c>
      <c r="G18" s="39"/>
      <c r="H18" s="211"/>
      <c r="I18" s="211"/>
    </row>
    <row r="19" spans="1:15" ht="22.5" customHeight="1">
      <c r="A19" s="7">
        <v>10</v>
      </c>
      <c r="B19" s="375" t="s">
        <v>998</v>
      </c>
      <c r="C19" s="376"/>
      <c r="D19" s="377"/>
      <c r="E19" s="34"/>
      <c r="F19" s="84">
        <f t="shared" si="0"/>
        <v>0</v>
      </c>
      <c r="G19" s="10"/>
    </row>
    <row r="20" spans="1:15" ht="22.5" customHeight="1">
      <c r="A20" s="7">
        <v>11</v>
      </c>
      <c r="B20" s="375" t="s">
        <v>999</v>
      </c>
      <c r="C20" s="376"/>
      <c r="D20" s="377"/>
      <c r="E20" s="34"/>
      <c r="F20" s="84">
        <f t="shared" si="0"/>
        <v>0</v>
      </c>
      <c r="G20" s="10"/>
    </row>
    <row r="21" spans="1:15" ht="22.5" customHeight="1">
      <c r="A21" s="7">
        <v>12</v>
      </c>
      <c r="B21" s="375" t="s">
        <v>15</v>
      </c>
      <c r="C21" s="376"/>
      <c r="D21" s="377"/>
      <c r="E21" s="34"/>
      <c r="F21" s="84">
        <f t="shared" si="0"/>
        <v>0</v>
      </c>
      <c r="G21" s="10"/>
    </row>
    <row r="22" spans="1:15" ht="22.5" customHeight="1">
      <c r="A22" s="7">
        <v>13</v>
      </c>
      <c r="B22" s="375" t="s">
        <v>16</v>
      </c>
      <c r="C22" s="376"/>
      <c r="D22" s="377"/>
      <c r="E22" s="34"/>
      <c r="F22" s="84">
        <f t="shared" si="0"/>
        <v>0</v>
      </c>
      <c r="G22" s="10"/>
      <c r="H22" s="261"/>
      <c r="I22" s="261"/>
      <c r="J22" s="261"/>
    </row>
    <row r="23" spans="1:15" ht="22.5" customHeight="1">
      <c r="A23" s="7">
        <v>14</v>
      </c>
      <c r="B23" s="375" t="s">
        <v>1000</v>
      </c>
      <c r="C23" s="376"/>
      <c r="D23" s="377"/>
      <c r="E23" s="34"/>
      <c r="F23" s="84">
        <f t="shared" si="0"/>
        <v>0</v>
      </c>
      <c r="G23" s="10"/>
    </row>
    <row r="24" spans="1:15" ht="22.5" customHeight="1">
      <c r="A24" s="7">
        <v>15</v>
      </c>
      <c r="B24" s="372" t="s">
        <v>1001</v>
      </c>
      <c r="C24" s="372"/>
      <c r="D24" s="372"/>
      <c r="E24" s="68"/>
      <c r="F24" s="84">
        <f t="shared" si="0"/>
        <v>0</v>
      </c>
      <c r="G24" s="10"/>
    </row>
    <row r="25" spans="1:15" ht="22.5" customHeight="1">
      <c r="A25" s="7">
        <v>16</v>
      </c>
      <c r="B25" s="375" t="s">
        <v>1002</v>
      </c>
      <c r="C25" s="376"/>
      <c r="D25" s="377"/>
      <c r="E25" s="145"/>
      <c r="F25" s="84">
        <f t="shared" si="0"/>
        <v>0</v>
      </c>
      <c r="G25" s="10"/>
    </row>
    <row r="26" spans="1:15" ht="22.5" customHeight="1" thickBot="1">
      <c r="A26" s="7">
        <v>17</v>
      </c>
      <c r="B26" s="372" t="s">
        <v>1003</v>
      </c>
      <c r="C26" s="372"/>
      <c r="D26" s="372"/>
      <c r="E26" s="34"/>
      <c r="F26" s="86">
        <f t="shared" si="0"/>
        <v>0</v>
      </c>
      <c r="G26" s="10"/>
      <c r="O26" s="99"/>
    </row>
    <row r="27" spans="1:15" ht="22.5" customHeight="1">
      <c r="A27" s="214">
        <f>SUM(F10:F26)</f>
        <v>0</v>
      </c>
      <c r="B27" s="215"/>
      <c r="C27" s="215"/>
      <c r="D27" s="215"/>
      <c r="E27" s="215"/>
      <c r="F27" s="383"/>
      <c r="G27" s="361"/>
      <c r="H27" s="362"/>
      <c r="I27" s="362"/>
      <c r="J27" s="362"/>
      <c r="K27" s="362"/>
      <c r="L27" s="362"/>
      <c r="O27" s="99"/>
    </row>
    <row r="28" spans="1:15" ht="22.5" customHeight="1" thickBot="1">
      <c r="A28" s="99"/>
      <c r="B28" s="99"/>
      <c r="C28" s="99"/>
      <c r="D28" s="99"/>
      <c r="E28" s="100"/>
      <c r="F28" s="100"/>
      <c r="K28" s="20"/>
      <c r="L28" s="9"/>
      <c r="O28" s="99"/>
    </row>
    <row r="29" spans="1:15" ht="25.5" customHeight="1" thickTop="1">
      <c r="A29" s="101" t="s">
        <v>410</v>
      </c>
      <c r="B29" s="102" t="s">
        <v>382</v>
      </c>
      <c r="C29" s="231" t="s">
        <v>389</v>
      </c>
      <c r="D29" s="232"/>
      <c r="E29" s="233"/>
      <c r="F29" s="103" t="s">
        <v>450</v>
      </c>
      <c r="G29" s="234" t="s">
        <v>451</v>
      </c>
      <c r="H29" s="235"/>
      <c r="I29" s="235"/>
      <c r="J29" s="235"/>
      <c r="K29" s="236"/>
      <c r="L29" s="13" t="s">
        <v>383</v>
      </c>
      <c r="O29" s="99"/>
    </row>
    <row r="30" spans="1:15" ht="30.75" customHeight="1" thickBot="1">
      <c r="A30" s="104">
        <v>51</v>
      </c>
      <c r="B30" s="105" t="s">
        <v>487</v>
      </c>
      <c r="C30" s="391" t="s">
        <v>833</v>
      </c>
      <c r="D30" s="385"/>
      <c r="E30" s="386"/>
      <c r="F30" s="106" t="s">
        <v>17</v>
      </c>
      <c r="G30" s="392" t="s">
        <v>777</v>
      </c>
      <c r="H30" s="393"/>
      <c r="I30" s="393"/>
      <c r="J30" s="394"/>
      <c r="K30" s="395"/>
      <c r="L30" s="12" t="s">
        <v>18</v>
      </c>
      <c r="O30" s="99"/>
    </row>
    <row r="31" spans="1:15" ht="22.5" customHeight="1" thickTop="1">
      <c r="A31" s="107"/>
      <c r="B31" s="227" t="s">
        <v>381</v>
      </c>
      <c r="C31" s="227"/>
      <c r="D31" s="227"/>
      <c r="E31" s="114" t="s">
        <v>733</v>
      </c>
      <c r="F31" s="108" t="s">
        <v>327</v>
      </c>
      <c r="G31" s="52"/>
      <c r="H31" s="229"/>
      <c r="I31" s="229"/>
      <c r="O31" s="99"/>
    </row>
    <row r="32" spans="1:15" ht="22.5" customHeight="1">
      <c r="A32" s="96">
        <v>1</v>
      </c>
      <c r="B32" s="243" t="s">
        <v>19</v>
      </c>
      <c r="C32" s="244"/>
      <c r="D32" s="299"/>
      <c r="E32" s="82"/>
      <c r="F32" s="97">
        <f>ROUNDUP(E32*1.03,-1)</f>
        <v>0</v>
      </c>
      <c r="G32" s="39"/>
      <c r="H32" s="211"/>
      <c r="I32" s="211"/>
      <c r="O32" s="99"/>
    </row>
    <row r="33" spans="1:16" ht="22.5" customHeight="1" thickBot="1">
      <c r="A33" s="96">
        <v>2</v>
      </c>
      <c r="B33" s="212" t="s">
        <v>778</v>
      </c>
      <c r="C33" s="212"/>
      <c r="D33" s="212"/>
      <c r="E33" s="82"/>
      <c r="F33" s="98">
        <f>ROUNDUP(E33*1.03,-1)</f>
        <v>0</v>
      </c>
      <c r="G33" s="10"/>
      <c r="O33" s="99"/>
    </row>
    <row r="34" spans="1:16" ht="22.5" customHeight="1">
      <c r="A34" s="214">
        <f>SUM(F32:F33)</f>
        <v>0</v>
      </c>
      <c r="B34" s="215"/>
      <c r="C34" s="215"/>
      <c r="D34" s="215"/>
      <c r="E34" s="215"/>
      <c r="F34" s="383"/>
      <c r="G34" s="361"/>
      <c r="H34" s="362"/>
      <c r="I34" s="362"/>
      <c r="J34" s="362"/>
      <c r="K34" s="362"/>
      <c r="L34" s="362"/>
      <c r="O34" s="99"/>
    </row>
    <row r="35" spans="1:16" ht="25.5" customHeight="1">
      <c r="A35" s="99"/>
      <c r="B35" s="99"/>
      <c r="C35" s="99"/>
      <c r="D35" s="99"/>
      <c r="E35" s="100"/>
      <c r="F35" s="100"/>
      <c r="K35" s="17"/>
      <c r="L35" s="17"/>
      <c r="O35" s="99"/>
    </row>
    <row r="36" spans="1:16" ht="25.5" customHeight="1" thickBot="1">
      <c r="A36" s="99"/>
      <c r="B36" s="99"/>
      <c r="C36" s="99"/>
      <c r="D36" s="99"/>
      <c r="E36" s="100"/>
      <c r="F36" s="100"/>
      <c r="K36" s="17"/>
      <c r="L36" s="9" t="s">
        <v>390</v>
      </c>
    </row>
    <row r="37" spans="1:16" ht="25.5" customHeight="1" thickTop="1">
      <c r="A37" s="101" t="s">
        <v>410</v>
      </c>
      <c r="B37" s="102" t="s">
        <v>382</v>
      </c>
      <c r="C37" s="231" t="s">
        <v>389</v>
      </c>
      <c r="D37" s="232"/>
      <c r="E37" s="233"/>
      <c r="F37" s="103" t="s">
        <v>450</v>
      </c>
      <c r="G37" s="234" t="s">
        <v>451</v>
      </c>
      <c r="H37" s="235"/>
      <c r="I37" s="235"/>
      <c r="J37" s="235"/>
      <c r="K37" s="236"/>
      <c r="L37" s="13" t="s">
        <v>383</v>
      </c>
    </row>
    <row r="38" spans="1:16" ht="25.5" customHeight="1" thickBot="1">
      <c r="A38" s="104">
        <v>52</v>
      </c>
      <c r="B38" s="105" t="s">
        <v>487</v>
      </c>
      <c r="C38" s="391" t="s">
        <v>779</v>
      </c>
      <c r="D38" s="385"/>
      <c r="E38" s="386"/>
      <c r="F38" s="106" t="s">
        <v>21</v>
      </c>
      <c r="G38" s="245" t="s">
        <v>780</v>
      </c>
      <c r="H38" s="225"/>
      <c r="I38" s="225"/>
      <c r="J38" s="225"/>
      <c r="K38" s="226"/>
      <c r="L38" s="12" t="s">
        <v>781</v>
      </c>
      <c r="P38" s="99"/>
    </row>
    <row r="39" spans="1:16" ht="25.5" customHeight="1" thickTop="1">
      <c r="A39" s="107"/>
      <c r="B39" s="227" t="s">
        <v>381</v>
      </c>
      <c r="C39" s="227"/>
      <c r="D39" s="227"/>
      <c r="E39" s="114" t="s">
        <v>733</v>
      </c>
      <c r="F39" s="108" t="s">
        <v>327</v>
      </c>
      <c r="G39" s="52"/>
      <c r="H39" s="229"/>
      <c r="I39" s="229"/>
      <c r="P39" s="99"/>
    </row>
    <row r="40" spans="1:16" ht="25.5" customHeight="1" thickBot="1">
      <c r="A40" s="96">
        <v>1</v>
      </c>
      <c r="B40" s="243" t="s">
        <v>20</v>
      </c>
      <c r="C40" s="244"/>
      <c r="D40" s="299"/>
      <c r="E40" s="82"/>
      <c r="F40" s="98">
        <f>ROUNDUP(E40*1.03,-1)</f>
        <v>0</v>
      </c>
      <c r="G40" s="39"/>
      <c r="H40" s="211"/>
      <c r="I40" s="211"/>
      <c r="P40" s="99"/>
    </row>
    <row r="41" spans="1:16" ht="25.5" customHeight="1">
      <c r="A41" s="214">
        <f>SUM(F40:F40)</f>
        <v>0</v>
      </c>
      <c r="B41" s="215"/>
      <c r="C41" s="215"/>
      <c r="D41" s="215"/>
      <c r="E41" s="215"/>
      <c r="F41" s="383"/>
      <c r="G41" s="361"/>
      <c r="H41" s="362"/>
      <c r="I41" s="362"/>
      <c r="J41" s="362"/>
      <c r="K41" s="362"/>
      <c r="L41" s="362"/>
      <c r="P41" s="99"/>
    </row>
    <row r="42" spans="1:16" ht="25.5" customHeight="1" thickBot="1">
      <c r="A42" s="110"/>
      <c r="B42" s="110"/>
      <c r="C42" s="110"/>
      <c r="D42" s="110"/>
      <c r="E42" s="111"/>
      <c r="F42" s="111"/>
      <c r="G42" s="40"/>
      <c r="H42" s="40"/>
      <c r="I42" s="40"/>
      <c r="J42" s="40"/>
      <c r="K42" s="20"/>
      <c r="L42" s="20"/>
      <c r="P42" s="99"/>
    </row>
    <row r="43" spans="1:16" ht="14.25" customHeight="1" thickTop="1">
      <c r="A43" s="101" t="s">
        <v>410</v>
      </c>
      <c r="B43" s="102" t="s">
        <v>382</v>
      </c>
      <c r="C43" s="231" t="s">
        <v>389</v>
      </c>
      <c r="D43" s="232"/>
      <c r="E43" s="233"/>
      <c r="F43" s="103" t="s">
        <v>450</v>
      </c>
      <c r="G43" s="234" t="s">
        <v>451</v>
      </c>
      <c r="H43" s="235"/>
      <c r="I43" s="235"/>
      <c r="J43" s="235"/>
      <c r="K43" s="236"/>
      <c r="L43" s="13" t="s">
        <v>383</v>
      </c>
      <c r="P43" s="99"/>
    </row>
    <row r="44" spans="1:16" ht="14.25" customHeight="1" thickBot="1">
      <c r="A44" s="104">
        <v>53</v>
      </c>
      <c r="B44" s="105" t="s">
        <v>487</v>
      </c>
      <c r="C44" s="405" t="s">
        <v>834</v>
      </c>
      <c r="D44" s="288"/>
      <c r="E44" s="289"/>
      <c r="F44" s="113" t="s">
        <v>22</v>
      </c>
      <c r="G44" s="403" t="s">
        <v>738</v>
      </c>
      <c r="H44" s="404"/>
      <c r="I44" s="404"/>
      <c r="J44" s="388"/>
      <c r="K44" s="389"/>
      <c r="L44" s="6" t="s">
        <v>739</v>
      </c>
      <c r="P44" s="99"/>
    </row>
    <row r="45" spans="1:16" ht="22.5" customHeight="1" thickTop="1">
      <c r="A45" s="107"/>
      <c r="B45" s="227" t="s">
        <v>381</v>
      </c>
      <c r="C45" s="227"/>
      <c r="D45" s="227"/>
      <c r="E45" s="114" t="s">
        <v>733</v>
      </c>
      <c r="F45" s="108" t="s">
        <v>327</v>
      </c>
      <c r="G45" s="52"/>
      <c r="H45" s="229"/>
      <c r="I45" s="229"/>
      <c r="P45" s="99"/>
    </row>
    <row r="46" spans="1:16" ht="20.25" customHeight="1">
      <c r="A46" s="96">
        <v>1</v>
      </c>
      <c r="B46" s="230" t="s">
        <v>1004</v>
      </c>
      <c r="C46" s="230"/>
      <c r="D46" s="230"/>
      <c r="E46" s="82"/>
      <c r="F46" s="97">
        <f>ROUNDUP(E46*1.03,-1)</f>
        <v>0</v>
      </c>
      <c r="G46" s="39"/>
      <c r="H46" s="211"/>
      <c r="I46" s="211"/>
      <c r="P46" s="99"/>
    </row>
    <row r="47" spans="1:16" ht="25.5" customHeight="1">
      <c r="A47" s="96">
        <v>2</v>
      </c>
      <c r="B47" s="213" t="s">
        <v>1005</v>
      </c>
      <c r="C47" s="270"/>
      <c r="D47" s="271"/>
      <c r="E47" s="82"/>
      <c r="F47" s="97">
        <f>ROUNDUP(E47*1.03,-1)</f>
        <v>0</v>
      </c>
      <c r="G47" s="39"/>
      <c r="H47" s="211"/>
      <c r="I47" s="211"/>
      <c r="P47" s="99"/>
    </row>
    <row r="48" spans="1:16" ht="25.5" customHeight="1">
      <c r="A48" s="96">
        <v>3</v>
      </c>
      <c r="B48" s="212" t="s">
        <v>23</v>
      </c>
      <c r="C48" s="212"/>
      <c r="D48" s="212"/>
      <c r="E48" s="82"/>
      <c r="F48" s="97">
        <f>ROUNDUP(E48*1.03,-1)</f>
        <v>0</v>
      </c>
      <c r="G48" s="10"/>
    </row>
    <row r="49" spans="1:12" ht="25.5" customHeight="1" thickBot="1">
      <c r="A49" s="96">
        <v>4</v>
      </c>
      <c r="B49" s="212"/>
      <c r="C49" s="212"/>
      <c r="D49" s="212"/>
      <c r="E49" s="82"/>
      <c r="F49" s="98">
        <f>ROUNDUP(E49*1.03,-1)</f>
        <v>0</v>
      </c>
      <c r="G49" s="10"/>
    </row>
    <row r="50" spans="1:12" ht="25.5" customHeight="1">
      <c r="A50" s="214">
        <f>SUM(F46:F49)</f>
        <v>0</v>
      </c>
      <c r="B50" s="215"/>
      <c r="C50" s="215"/>
      <c r="D50" s="215"/>
      <c r="E50" s="215"/>
      <c r="F50" s="383"/>
      <c r="G50" s="361"/>
      <c r="H50" s="362"/>
      <c r="I50" s="362"/>
      <c r="J50" s="362"/>
      <c r="K50" s="362"/>
      <c r="L50" s="362"/>
    </row>
    <row r="51" spans="1:12" ht="25.5" customHeight="1" thickBot="1">
      <c r="A51" s="99"/>
      <c r="B51" s="99"/>
      <c r="C51" s="99"/>
      <c r="D51" s="99"/>
      <c r="E51" s="100"/>
      <c r="F51" s="100"/>
      <c r="K51" s="17"/>
      <c r="L51" s="17"/>
    </row>
    <row r="52" spans="1:12" ht="14.25" customHeight="1" thickTop="1">
      <c r="A52" s="101" t="s">
        <v>410</v>
      </c>
      <c r="B52" s="102" t="s">
        <v>382</v>
      </c>
      <c r="C52" s="231" t="s">
        <v>389</v>
      </c>
      <c r="D52" s="232"/>
      <c r="E52" s="233"/>
      <c r="F52" s="103" t="s">
        <v>450</v>
      </c>
      <c r="G52" s="234" t="s">
        <v>451</v>
      </c>
      <c r="H52" s="235"/>
      <c r="I52" s="235"/>
      <c r="J52" s="235"/>
      <c r="K52" s="236"/>
      <c r="L52" s="13" t="s">
        <v>383</v>
      </c>
    </row>
    <row r="53" spans="1:12" ht="14.25" customHeight="1" thickBot="1">
      <c r="A53" s="104">
        <v>54</v>
      </c>
      <c r="B53" s="105" t="s">
        <v>487</v>
      </c>
      <c r="C53" s="384" t="s">
        <v>835</v>
      </c>
      <c r="D53" s="385"/>
      <c r="E53" s="386"/>
      <c r="F53" s="113" t="s">
        <v>740</v>
      </c>
      <c r="G53" s="403" t="s">
        <v>732</v>
      </c>
      <c r="H53" s="404"/>
      <c r="I53" s="404"/>
      <c r="J53" s="388"/>
      <c r="K53" s="389"/>
      <c r="L53" s="6" t="s">
        <v>741</v>
      </c>
    </row>
    <row r="54" spans="1:12" ht="22.5" customHeight="1" thickTop="1">
      <c r="A54" s="107"/>
      <c r="B54" s="227" t="s">
        <v>381</v>
      </c>
      <c r="C54" s="227"/>
      <c r="D54" s="227"/>
      <c r="E54" s="114" t="s">
        <v>733</v>
      </c>
      <c r="F54" s="108" t="s">
        <v>327</v>
      </c>
      <c r="G54" s="52"/>
      <c r="H54" s="229"/>
      <c r="I54" s="229"/>
    </row>
    <row r="55" spans="1:12" ht="22.5" customHeight="1">
      <c r="A55" s="96">
        <v>1</v>
      </c>
      <c r="B55" s="230" t="s">
        <v>844</v>
      </c>
      <c r="C55" s="230"/>
      <c r="D55" s="230"/>
      <c r="E55" s="82"/>
      <c r="F55" s="97">
        <f>ROUNDUP(E55*1.03,-1)</f>
        <v>0</v>
      </c>
      <c r="G55" s="39"/>
      <c r="H55" s="211"/>
      <c r="I55" s="211"/>
    </row>
    <row r="56" spans="1:12" ht="25.5" customHeight="1" thickBot="1">
      <c r="A56" s="96">
        <v>2</v>
      </c>
      <c r="B56" s="212" t="s">
        <v>785</v>
      </c>
      <c r="C56" s="212"/>
      <c r="D56" s="212"/>
      <c r="E56" s="82"/>
      <c r="F56" s="98">
        <f>ROUNDUP(E56*1.03,-1)</f>
        <v>0</v>
      </c>
      <c r="G56" s="39"/>
      <c r="H56" s="211"/>
      <c r="I56" s="211"/>
    </row>
    <row r="57" spans="1:12" ht="25.5" customHeight="1">
      <c r="A57" s="214">
        <f>SUM(F55:F56)</f>
        <v>0</v>
      </c>
      <c r="B57" s="215"/>
      <c r="C57" s="215"/>
      <c r="D57" s="215"/>
      <c r="E57" s="215"/>
      <c r="F57" s="383"/>
      <c r="G57" s="361"/>
      <c r="H57" s="362"/>
      <c r="I57" s="362"/>
      <c r="J57" s="362"/>
      <c r="K57" s="362"/>
      <c r="L57" s="362"/>
    </row>
    <row r="58" spans="1:12" ht="25.5" customHeight="1" thickBot="1">
      <c r="A58" s="99"/>
      <c r="B58" s="99"/>
      <c r="C58" s="99"/>
      <c r="D58" s="99"/>
      <c r="E58" s="100"/>
      <c r="F58" s="100"/>
      <c r="K58" s="17"/>
      <c r="L58" s="17"/>
    </row>
    <row r="59" spans="1:12" ht="14.25" customHeight="1" thickTop="1">
      <c r="A59" s="101" t="s">
        <v>410</v>
      </c>
      <c r="B59" s="102" t="s">
        <v>382</v>
      </c>
      <c r="C59" s="231" t="s">
        <v>389</v>
      </c>
      <c r="D59" s="232"/>
      <c r="E59" s="233"/>
      <c r="F59" s="103" t="s">
        <v>450</v>
      </c>
      <c r="G59" s="234" t="s">
        <v>451</v>
      </c>
      <c r="H59" s="235"/>
      <c r="I59" s="235"/>
      <c r="J59" s="235"/>
      <c r="K59" s="236"/>
      <c r="L59" s="13" t="s">
        <v>383</v>
      </c>
    </row>
    <row r="60" spans="1:12" ht="14.25" customHeight="1" thickBot="1">
      <c r="A60" s="104">
        <v>55</v>
      </c>
      <c r="B60" s="105" t="s">
        <v>487</v>
      </c>
      <c r="C60" s="287" t="s">
        <v>782</v>
      </c>
      <c r="D60" s="288"/>
      <c r="E60" s="289"/>
      <c r="F60" s="113" t="s">
        <v>25</v>
      </c>
      <c r="G60" s="399" t="s">
        <v>783</v>
      </c>
      <c r="H60" s="400"/>
      <c r="I60" s="400"/>
      <c r="J60" s="401"/>
      <c r="K60" s="402"/>
      <c r="L60" s="6" t="s">
        <v>784</v>
      </c>
    </row>
    <row r="61" spans="1:12" ht="22.5" customHeight="1" thickTop="1" thickBot="1">
      <c r="A61" s="107"/>
      <c r="B61" s="227" t="s">
        <v>381</v>
      </c>
      <c r="C61" s="227"/>
      <c r="D61" s="227"/>
      <c r="E61" s="114" t="s">
        <v>733</v>
      </c>
      <c r="F61" s="165" t="s">
        <v>327</v>
      </c>
      <c r="G61" s="52"/>
      <c r="H61" s="229"/>
      <c r="I61" s="229"/>
    </row>
    <row r="62" spans="1:12" ht="23.25" customHeight="1" thickBot="1">
      <c r="A62" s="163">
        <v>1</v>
      </c>
      <c r="B62" s="398" t="s">
        <v>26</v>
      </c>
      <c r="C62" s="398"/>
      <c r="D62" s="398"/>
      <c r="E62" s="164"/>
      <c r="F62" s="166">
        <f>ROUNDUP(E62*1.03,-1)</f>
        <v>0</v>
      </c>
      <c r="G62" s="39"/>
      <c r="H62" s="211"/>
      <c r="I62" s="211"/>
    </row>
    <row r="63" spans="1:12" ht="25.5" customHeight="1">
      <c r="A63" s="214">
        <f>SUM(F62:F62)</f>
        <v>0</v>
      </c>
      <c r="B63" s="215"/>
      <c r="C63" s="215"/>
      <c r="D63" s="215"/>
      <c r="E63" s="215"/>
      <c r="F63" s="383"/>
      <c r="G63" s="80"/>
      <c r="H63" s="42"/>
      <c r="I63" s="42"/>
      <c r="J63" s="42"/>
    </row>
    <row r="64" spans="1:12" ht="25.5" customHeight="1">
      <c r="A64" s="99"/>
      <c r="B64" s="99"/>
      <c r="C64" s="99"/>
      <c r="D64" s="99"/>
      <c r="E64" s="99"/>
      <c r="F64" s="99"/>
      <c r="K64" s="42"/>
      <c r="L64" s="42"/>
    </row>
    <row r="65" spans="1:6" ht="25.5" customHeight="1">
      <c r="A65" s="265" t="s">
        <v>409</v>
      </c>
      <c r="B65" s="265"/>
      <c r="C65" s="265"/>
      <c r="D65" s="265"/>
      <c r="E65" s="214">
        <f>SUM(A63,A57,A50,A41,A34,A27)</f>
        <v>0</v>
      </c>
      <c r="F65" s="266"/>
    </row>
    <row r="66" spans="1:6" ht="14.25" customHeight="1">
      <c r="A66" s="99"/>
      <c r="B66" s="99"/>
      <c r="C66" s="99"/>
      <c r="D66" s="99"/>
      <c r="E66" s="99"/>
      <c r="F66" s="99"/>
    </row>
    <row r="67" spans="1:6" ht="25.5" customHeight="1"/>
  </sheetData>
  <mergeCells count="98">
    <mergeCell ref="B24:D24"/>
    <mergeCell ref="B25:D25"/>
    <mergeCell ref="G44:K44"/>
    <mergeCell ref="B40:D40"/>
    <mergeCell ref="C44:E44"/>
    <mergeCell ref="C38:E38"/>
    <mergeCell ref="A27:F27"/>
    <mergeCell ref="B32:D32"/>
    <mergeCell ref="C37:E37"/>
    <mergeCell ref="H31:I31"/>
    <mergeCell ref="H32:I32"/>
    <mergeCell ref="G41:L41"/>
    <mergeCell ref="G34:L34"/>
    <mergeCell ref="H40:I40"/>
    <mergeCell ref="G43:K43"/>
    <mergeCell ref="A41:F41"/>
    <mergeCell ref="G50:L50"/>
    <mergeCell ref="H62:I62"/>
    <mergeCell ref="G60:K60"/>
    <mergeCell ref="H61:I61"/>
    <mergeCell ref="G52:K52"/>
    <mergeCell ref="G53:K53"/>
    <mergeCell ref="G59:K59"/>
    <mergeCell ref="H54:I54"/>
    <mergeCell ref="H56:I56"/>
    <mergeCell ref="H47:I47"/>
    <mergeCell ref="G37:K37"/>
    <mergeCell ref="G57:L57"/>
    <mergeCell ref="H46:I46"/>
    <mergeCell ref="A57:F57"/>
    <mergeCell ref="B49:D49"/>
    <mergeCell ref="C53:E53"/>
    <mergeCell ref="H45:I45"/>
    <mergeCell ref="B54:D54"/>
    <mergeCell ref="B56:D56"/>
    <mergeCell ref="H55:I55"/>
    <mergeCell ref="G38:K38"/>
    <mergeCell ref="H39:I39"/>
    <mergeCell ref="C52:E52"/>
    <mergeCell ref="B55:D55"/>
    <mergeCell ref="B39:D39"/>
    <mergeCell ref="E65:F65"/>
    <mergeCell ref="C43:E43"/>
    <mergeCell ref="B46:D46"/>
    <mergeCell ref="B33:D33"/>
    <mergeCell ref="B62:D62"/>
    <mergeCell ref="A50:F50"/>
    <mergeCell ref="C59:E59"/>
    <mergeCell ref="C60:E60"/>
    <mergeCell ref="B48:D48"/>
    <mergeCell ref="A34:F34"/>
    <mergeCell ref="A65:D65"/>
    <mergeCell ref="B47:D47"/>
    <mergeCell ref="A63:F63"/>
    <mergeCell ref="B61:D61"/>
    <mergeCell ref="B45:D45"/>
    <mergeCell ref="A1:L1"/>
    <mergeCell ref="B9:D9"/>
    <mergeCell ref="H9:I9"/>
    <mergeCell ref="G7:K7"/>
    <mergeCell ref="G8:K8"/>
    <mergeCell ref="A2:L2"/>
    <mergeCell ref="J4:L4"/>
    <mergeCell ref="H4:I4"/>
    <mergeCell ref="A5:L5"/>
    <mergeCell ref="C7:E7"/>
    <mergeCell ref="B15:D15"/>
    <mergeCell ref="B18:D18"/>
    <mergeCell ref="B17:D17"/>
    <mergeCell ref="H15:I15"/>
    <mergeCell ref="H16:I16"/>
    <mergeCell ref="B31:D31"/>
    <mergeCell ref="B16:D16"/>
    <mergeCell ref="G27:L27"/>
    <mergeCell ref="B19:D19"/>
    <mergeCell ref="B20:D20"/>
    <mergeCell ref="H18:I18"/>
    <mergeCell ref="B22:D22"/>
    <mergeCell ref="H17:I17"/>
    <mergeCell ref="B26:D26"/>
    <mergeCell ref="C30:E30"/>
    <mergeCell ref="G30:K30"/>
    <mergeCell ref="H22:J22"/>
    <mergeCell ref="C29:E29"/>
    <mergeCell ref="B21:D21"/>
    <mergeCell ref="B23:D23"/>
    <mergeCell ref="G29:K29"/>
    <mergeCell ref="B13:D13"/>
    <mergeCell ref="B11:D11"/>
    <mergeCell ref="B12:D12"/>
    <mergeCell ref="C8:E8"/>
    <mergeCell ref="H14:I14"/>
    <mergeCell ref="H13:I13"/>
    <mergeCell ref="H10:I10"/>
    <mergeCell ref="H11:I11"/>
    <mergeCell ref="H12:I12"/>
    <mergeCell ref="B14:D14"/>
    <mergeCell ref="B10:D10"/>
  </mergeCells>
  <phoneticPr fontId="2"/>
  <pageMargins left="0.78740157480314965" right="0.78740157480314965" top="0.39370078740157483" bottom="0.39370078740157483" header="0.51181102362204722" footer="0.51181102362204722"/>
  <pageSetup paperSize="9" orientation="portrait" horizontalDpi="300" verticalDpi="300" r:id="rId1"/>
  <headerFooter alignWithMargins="0"/>
  <rowBreaks count="1" manualBreakCount="1">
    <brk id="35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9"/>
  </sheetPr>
  <dimension ref="A1:L24"/>
  <sheetViews>
    <sheetView zoomScaleNormal="100" workbookViewId="0">
      <selection sqref="A1:L1"/>
    </sheetView>
  </sheetViews>
  <sheetFormatPr defaultRowHeight="13.5"/>
  <cols>
    <col min="1" max="1" width="3.5" style="1" bestFit="1" customWidth="1"/>
    <col min="2" max="3" width="6.75" style="1" customWidth="1"/>
    <col min="4" max="4" width="5.75" style="1" customWidth="1"/>
    <col min="5" max="5" width="7.25" style="1" customWidth="1"/>
    <col min="6" max="6" width="12.5" style="1" customWidth="1"/>
    <col min="7" max="7" width="3.5" style="1" customWidth="1"/>
    <col min="8" max="10" width="6.375" style="1" customWidth="1"/>
    <col min="11" max="11" width="5" style="1" customWidth="1"/>
    <col min="12" max="12" width="13.75" style="1" customWidth="1"/>
    <col min="13" max="16384" width="9" style="1"/>
  </cols>
  <sheetData>
    <row r="1" spans="1:12" ht="21" customHeight="1">
      <c r="A1" s="321" t="s">
        <v>987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</row>
    <row r="2" spans="1:12" ht="17.25" customHeight="1">
      <c r="A2" s="262" t="s">
        <v>401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</row>
    <row r="3" spans="1:12" ht="27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30.75" customHeight="1">
      <c r="A4" s="2"/>
      <c r="B4" s="2"/>
      <c r="C4" s="2"/>
      <c r="D4" s="2"/>
      <c r="E4" s="2"/>
      <c r="F4" s="2"/>
      <c r="G4" s="2"/>
      <c r="H4" s="204" t="s">
        <v>399</v>
      </c>
      <c r="I4" s="206"/>
      <c r="J4" s="204" t="s">
        <v>154</v>
      </c>
      <c r="K4" s="205"/>
      <c r="L4" s="206"/>
    </row>
    <row r="5" spans="1:12" ht="51.75" customHeight="1">
      <c r="A5" s="295" t="s">
        <v>744</v>
      </c>
      <c r="B5" s="295"/>
      <c r="C5" s="295"/>
      <c r="D5" s="295"/>
      <c r="E5" s="295"/>
      <c r="F5" s="295"/>
      <c r="G5" s="295"/>
      <c r="H5" s="295"/>
      <c r="I5" s="295"/>
      <c r="J5" s="295"/>
      <c r="K5" s="295"/>
      <c r="L5" s="295"/>
    </row>
    <row r="6" spans="1:12" ht="30.75" customHeight="1" thickBo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9" t="s">
        <v>407</v>
      </c>
    </row>
    <row r="7" spans="1:12" ht="30.75" customHeight="1" thickTop="1">
      <c r="A7" s="3" t="s">
        <v>408</v>
      </c>
      <c r="B7" s="14" t="s">
        <v>382</v>
      </c>
      <c r="C7" s="234" t="s">
        <v>389</v>
      </c>
      <c r="D7" s="235"/>
      <c r="E7" s="236"/>
      <c r="F7" s="15" t="s">
        <v>450</v>
      </c>
      <c r="G7" s="234" t="s">
        <v>451</v>
      </c>
      <c r="H7" s="235"/>
      <c r="I7" s="235"/>
      <c r="J7" s="235"/>
      <c r="K7" s="236"/>
      <c r="L7" s="13" t="s">
        <v>383</v>
      </c>
    </row>
    <row r="8" spans="1:12" ht="37.5" customHeight="1" thickBot="1">
      <c r="A8" s="4">
        <v>56</v>
      </c>
      <c r="B8" s="5" t="s">
        <v>488</v>
      </c>
      <c r="C8" s="277" t="s">
        <v>346</v>
      </c>
      <c r="D8" s="225"/>
      <c r="E8" s="226"/>
      <c r="F8" s="51" t="s">
        <v>611</v>
      </c>
      <c r="G8" s="223" t="s">
        <v>612</v>
      </c>
      <c r="H8" s="224"/>
      <c r="I8" s="224"/>
      <c r="J8" s="225"/>
      <c r="K8" s="226"/>
      <c r="L8" s="6" t="s">
        <v>613</v>
      </c>
    </row>
    <row r="9" spans="1:12" ht="30.75" customHeight="1" thickTop="1">
      <c r="A9" s="7" t="s">
        <v>465</v>
      </c>
      <c r="B9" s="246" t="s">
        <v>381</v>
      </c>
      <c r="C9" s="246"/>
      <c r="D9" s="246"/>
      <c r="E9" s="50" t="s">
        <v>733</v>
      </c>
      <c r="F9" s="83" t="s">
        <v>327</v>
      </c>
      <c r="G9" s="52"/>
      <c r="H9" s="229"/>
      <c r="I9" s="229"/>
    </row>
    <row r="10" spans="1:12" ht="30.75" customHeight="1">
      <c r="A10" s="8">
        <v>1</v>
      </c>
      <c r="B10" s="296" t="s">
        <v>614</v>
      </c>
      <c r="C10" s="296"/>
      <c r="D10" s="296"/>
      <c r="E10" s="34"/>
      <c r="F10" s="84">
        <f>ROUNDUP(E10*1.03,-1)</f>
        <v>0</v>
      </c>
      <c r="G10" s="39"/>
      <c r="H10" s="211"/>
      <c r="I10" s="211"/>
    </row>
    <row r="11" spans="1:12" ht="30.75" customHeight="1">
      <c r="A11" s="8">
        <v>2</v>
      </c>
      <c r="B11" s="291" t="s">
        <v>300</v>
      </c>
      <c r="C11" s="292"/>
      <c r="D11" s="293"/>
      <c r="E11" s="34"/>
      <c r="F11" s="84">
        <f t="shared" ref="F11:F16" si="0">ROUNDUP(E11*1.03,-1)</f>
        <v>0</v>
      </c>
      <c r="G11" s="39"/>
      <c r="H11" s="211"/>
      <c r="I11" s="211"/>
    </row>
    <row r="12" spans="1:12" ht="30.75" customHeight="1">
      <c r="A12" s="8">
        <v>3</v>
      </c>
      <c r="B12" s="291" t="s">
        <v>615</v>
      </c>
      <c r="C12" s="292"/>
      <c r="D12" s="293"/>
      <c r="E12" s="34"/>
      <c r="F12" s="84">
        <f t="shared" si="0"/>
        <v>0</v>
      </c>
      <c r="G12" s="39"/>
      <c r="H12" s="211"/>
      <c r="I12" s="211"/>
    </row>
    <row r="13" spans="1:12" ht="30.75" customHeight="1">
      <c r="A13" s="8">
        <v>4</v>
      </c>
      <c r="B13" s="291" t="s">
        <v>616</v>
      </c>
      <c r="C13" s="292"/>
      <c r="D13" s="293"/>
      <c r="E13" s="34"/>
      <c r="F13" s="84">
        <f t="shared" si="0"/>
        <v>0</v>
      </c>
      <c r="G13" s="39"/>
      <c r="H13" s="211"/>
      <c r="I13" s="211"/>
    </row>
    <row r="14" spans="1:12" ht="30.75" customHeight="1">
      <c r="A14" s="8">
        <v>5</v>
      </c>
      <c r="B14" s="291" t="s">
        <v>617</v>
      </c>
      <c r="C14" s="292"/>
      <c r="D14" s="293"/>
      <c r="E14" s="34"/>
      <c r="F14" s="84">
        <f t="shared" si="0"/>
        <v>0</v>
      </c>
      <c r="G14" s="39"/>
      <c r="H14" s="211"/>
      <c r="I14" s="211"/>
    </row>
    <row r="15" spans="1:12" ht="30.75" customHeight="1">
      <c r="A15" s="8">
        <v>6</v>
      </c>
      <c r="B15" s="291" t="s">
        <v>618</v>
      </c>
      <c r="C15" s="292"/>
      <c r="D15" s="293"/>
      <c r="E15" s="34"/>
      <c r="F15" s="84">
        <f t="shared" si="0"/>
        <v>0</v>
      </c>
      <c r="G15" s="39"/>
      <c r="H15" s="211"/>
      <c r="I15" s="211"/>
    </row>
    <row r="16" spans="1:12" ht="30.75" customHeight="1">
      <c r="A16" s="8">
        <v>7</v>
      </c>
      <c r="B16" s="291" t="s">
        <v>619</v>
      </c>
      <c r="C16" s="292"/>
      <c r="D16" s="293"/>
      <c r="E16" s="34"/>
      <c r="F16" s="84">
        <f t="shared" si="0"/>
        <v>0</v>
      </c>
      <c r="G16" s="39"/>
      <c r="H16" s="211"/>
      <c r="I16" s="211"/>
    </row>
    <row r="17" spans="1:12" ht="30.75" customHeight="1">
      <c r="A17" s="8">
        <v>8</v>
      </c>
      <c r="B17" s="291"/>
      <c r="C17" s="292"/>
      <c r="D17" s="293"/>
      <c r="E17" s="34"/>
      <c r="F17" s="89"/>
      <c r="G17" s="39"/>
      <c r="H17" s="211"/>
      <c r="I17" s="211"/>
    </row>
    <row r="18" spans="1:12" ht="30.75" customHeight="1">
      <c r="A18" s="8">
        <v>9</v>
      </c>
      <c r="B18" s="291"/>
      <c r="C18" s="292"/>
      <c r="D18" s="293"/>
      <c r="E18" s="47"/>
      <c r="F18" s="89"/>
      <c r="G18" s="39"/>
      <c r="H18" s="211"/>
      <c r="I18" s="211"/>
    </row>
    <row r="19" spans="1:12" ht="30.75" customHeight="1">
      <c r="A19" s="8">
        <v>10</v>
      </c>
      <c r="B19" s="291"/>
      <c r="C19" s="292"/>
      <c r="D19" s="293"/>
      <c r="E19" s="47"/>
      <c r="F19" s="89"/>
      <c r="G19" s="39"/>
      <c r="H19" s="211"/>
      <c r="I19" s="211"/>
    </row>
    <row r="20" spans="1:12" ht="30.75" customHeight="1">
      <c r="A20" s="8">
        <v>11</v>
      </c>
      <c r="B20" s="291"/>
      <c r="C20" s="292"/>
      <c r="D20" s="293"/>
      <c r="E20" s="47"/>
      <c r="F20" s="89"/>
      <c r="G20" s="39"/>
      <c r="H20" s="211"/>
      <c r="I20" s="211"/>
    </row>
    <row r="21" spans="1:12" ht="30.75" customHeight="1">
      <c r="A21" s="8">
        <v>12</v>
      </c>
      <c r="B21" s="291"/>
      <c r="C21" s="292"/>
      <c r="D21" s="293"/>
      <c r="E21" s="47"/>
      <c r="F21" s="89"/>
      <c r="G21" s="39"/>
      <c r="H21" s="211"/>
      <c r="I21" s="211"/>
    </row>
    <row r="22" spans="1:12" ht="30.75" customHeight="1" thickBot="1">
      <c r="A22" s="8">
        <v>13</v>
      </c>
      <c r="B22" s="291"/>
      <c r="C22" s="292"/>
      <c r="D22" s="293"/>
      <c r="E22" s="47"/>
      <c r="F22" s="87"/>
      <c r="G22" s="39"/>
      <c r="H22" s="211"/>
      <c r="I22" s="211"/>
    </row>
    <row r="23" spans="1:12" ht="30.75" customHeight="1">
      <c r="A23" s="204" t="s">
        <v>409</v>
      </c>
      <c r="B23" s="297"/>
      <c r="C23" s="297"/>
      <c r="D23" s="297"/>
      <c r="E23" s="297"/>
      <c r="F23" s="141">
        <f>SUM(F10:F22)</f>
        <v>0</v>
      </c>
      <c r="G23" s="92"/>
      <c r="H23" s="91"/>
      <c r="I23" s="91"/>
      <c r="J23" s="66"/>
      <c r="K23" s="66"/>
      <c r="L23" s="66"/>
    </row>
    <row r="24" spans="1:12" ht="27" customHeight="1"/>
  </sheetData>
  <mergeCells count="38">
    <mergeCell ref="A1:L1"/>
    <mergeCell ref="B9:D9"/>
    <mergeCell ref="H9:I9"/>
    <mergeCell ref="G7:K7"/>
    <mergeCell ref="G8:K8"/>
    <mergeCell ref="A2:L2"/>
    <mergeCell ref="C7:E7"/>
    <mergeCell ref="C8:E8"/>
    <mergeCell ref="H4:I4"/>
    <mergeCell ref="B10:D10"/>
    <mergeCell ref="B11:D11"/>
    <mergeCell ref="J4:L4"/>
    <mergeCell ref="H10:I10"/>
    <mergeCell ref="B14:D14"/>
    <mergeCell ref="A5:L5"/>
    <mergeCell ref="H11:I11"/>
    <mergeCell ref="H13:I13"/>
    <mergeCell ref="B16:D16"/>
    <mergeCell ref="B17:D17"/>
    <mergeCell ref="B12:D12"/>
    <mergeCell ref="H14:I14"/>
    <mergeCell ref="H15:I15"/>
    <mergeCell ref="H16:I16"/>
    <mergeCell ref="B13:D13"/>
    <mergeCell ref="H12:I12"/>
    <mergeCell ref="H17:I17"/>
    <mergeCell ref="B15:D15"/>
    <mergeCell ref="A23:E23"/>
    <mergeCell ref="H22:I22"/>
    <mergeCell ref="H18:I18"/>
    <mergeCell ref="H19:I19"/>
    <mergeCell ref="B22:D22"/>
    <mergeCell ref="B20:D20"/>
    <mergeCell ref="B21:D21"/>
    <mergeCell ref="H20:I20"/>
    <mergeCell ref="H21:I21"/>
    <mergeCell ref="B18:D18"/>
    <mergeCell ref="B19:D19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9"/>
  </sheetPr>
  <dimension ref="A1:L73"/>
  <sheetViews>
    <sheetView zoomScale="110" zoomScaleNormal="110" workbookViewId="0">
      <selection activeCell="E10" sqref="E10"/>
    </sheetView>
  </sheetViews>
  <sheetFormatPr defaultRowHeight="13.5"/>
  <cols>
    <col min="1" max="1" width="3.5" style="1" bestFit="1" customWidth="1"/>
    <col min="2" max="4" width="6.75" style="1" customWidth="1"/>
    <col min="5" max="5" width="6.25" style="1" customWidth="1"/>
    <col min="6" max="6" width="12.5" style="1" customWidth="1"/>
    <col min="7" max="7" width="3.5" style="1" customWidth="1"/>
    <col min="8" max="10" width="6.375" style="1" customWidth="1"/>
    <col min="11" max="11" width="5" style="1" customWidth="1"/>
    <col min="12" max="12" width="13.75" style="1" customWidth="1"/>
    <col min="13" max="16384" width="9" style="1"/>
  </cols>
  <sheetData>
    <row r="1" spans="1:12" ht="17.25">
      <c r="A1" s="321" t="s">
        <v>987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</row>
    <row r="2" spans="1:12" ht="17.25">
      <c r="A2" s="262" t="s">
        <v>401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</row>
    <row r="3" spans="1:12" ht="8.2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21.75" customHeight="1">
      <c r="A4" s="2"/>
      <c r="B4" s="2"/>
      <c r="C4" s="2"/>
      <c r="D4" s="2"/>
      <c r="E4" s="2"/>
      <c r="F4" s="2"/>
      <c r="G4" s="2"/>
      <c r="H4" s="204" t="s">
        <v>399</v>
      </c>
      <c r="I4" s="206"/>
      <c r="J4" s="204" t="s">
        <v>489</v>
      </c>
      <c r="K4" s="205"/>
      <c r="L4" s="206"/>
    </row>
    <row r="5" spans="1:12" ht="38.25" customHeight="1">
      <c r="A5" s="295" t="s">
        <v>744</v>
      </c>
      <c r="B5" s="295"/>
      <c r="C5" s="295"/>
      <c r="D5" s="295"/>
      <c r="E5" s="295"/>
      <c r="F5" s="295"/>
      <c r="G5" s="295"/>
      <c r="H5" s="295"/>
      <c r="I5" s="295"/>
      <c r="J5" s="295"/>
      <c r="K5" s="295"/>
      <c r="L5" s="295"/>
    </row>
    <row r="6" spans="1:12" ht="13.5" customHeight="1" thickBo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9" t="s">
        <v>282</v>
      </c>
    </row>
    <row r="7" spans="1:12" s="32" customFormat="1" ht="11.25" customHeight="1" thickTop="1">
      <c r="A7" s="28" t="s">
        <v>63</v>
      </c>
      <c r="B7" s="29" t="s">
        <v>382</v>
      </c>
      <c r="C7" s="415" t="s">
        <v>389</v>
      </c>
      <c r="D7" s="416"/>
      <c r="E7" s="417"/>
      <c r="F7" s="30" t="s">
        <v>450</v>
      </c>
      <c r="G7" s="415" t="s">
        <v>451</v>
      </c>
      <c r="H7" s="416"/>
      <c r="I7" s="416"/>
      <c r="J7" s="416"/>
      <c r="K7" s="417"/>
      <c r="L7" s="31" t="s">
        <v>383</v>
      </c>
    </row>
    <row r="8" spans="1:12" ht="27.75" customHeight="1" thickBot="1">
      <c r="A8" s="4">
        <v>57</v>
      </c>
      <c r="B8" s="11" t="s">
        <v>490</v>
      </c>
      <c r="C8" s="425" t="s">
        <v>28</v>
      </c>
      <c r="D8" s="426"/>
      <c r="E8" s="427"/>
      <c r="F8" s="54" t="s">
        <v>29</v>
      </c>
      <c r="G8" s="414" t="s">
        <v>40</v>
      </c>
      <c r="H8" s="374"/>
      <c r="I8" s="374"/>
      <c r="J8" s="273"/>
      <c r="K8" s="274"/>
      <c r="L8" s="12" t="s">
        <v>30</v>
      </c>
    </row>
    <row r="9" spans="1:12" s="26" customFormat="1" ht="20.100000000000001" customHeight="1" thickTop="1">
      <c r="A9" s="27"/>
      <c r="B9" s="423" t="s">
        <v>381</v>
      </c>
      <c r="C9" s="423"/>
      <c r="D9" s="423"/>
      <c r="E9" s="70" t="s">
        <v>733</v>
      </c>
      <c r="F9" s="151" t="s">
        <v>327</v>
      </c>
      <c r="G9" s="72"/>
      <c r="H9" s="424"/>
      <c r="I9" s="424"/>
    </row>
    <row r="10" spans="1:12" s="25" customFormat="1" ht="20.100000000000001" customHeight="1">
      <c r="A10" s="16">
        <v>1</v>
      </c>
      <c r="B10" s="418" t="s">
        <v>31</v>
      </c>
      <c r="C10" s="419"/>
      <c r="D10" s="420"/>
      <c r="E10" s="69"/>
      <c r="F10" s="84">
        <f t="shared" ref="F10:F15" si="0">ROUNDUP(E10*1.03,-1)</f>
        <v>0</v>
      </c>
      <c r="G10" s="73"/>
      <c r="H10" s="407"/>
      <c r="I10" s="407"/>
    </row>
    <row r="11" spans="1:12" s="25" customFormat="1" ht="20.100000000000001" customHeight="1">
      <c r="A11" s="16">
        <v>2</v>
      </c>
      <c r="B11" s="418" t="s">
        <v>32</v>
      </c>
      <c r="C11" s="419"/>
      <c r="D11" s="420"/>
      <c r="E11" s="69"/>
      <c r="F11" s="84">
        <f t="shared" si="0"/>
        <v>0</v>
      </c>
      <c r="G11" s="73"/>
      <c r="H11" s="407"/>
      <c r="I11" s="407"/>
    </row>
    <row r="12" spans="1:12" s="25" customFormat="1" ht="20.100000000000001" customHeight="1">
      <c r="A12" s="16">
        <v>3</v>
      </c>
      <c r="B12" s="418" t="s">
        <v>33</v>
      </c>
      <c r="C12" s="419"/>
      <c r="D12" s="420"/>
      <c r="E12" s="69"/>
      <c r="F12" s="84">
        <f t="shared" si="0"/>
        <v>0</v>
      </c>
      <c r="G12" s="73"/>
      <c r="H12" s="407"/>
      <c r="I12" s="407"/>
    </row>
    <row r="13" spans="1:12" s="25" customFormat="1" ht="20.100000000000001" customHeight="1">
      <c r="A13" s="16">
        <v>4</v>
      </c>
      <c r="B13" s="418" t="s">
        <v>34</v>
      </c>
      <c r="C13" s="419"/>
      <c r="D13" s="420"/>
      <c r="E13" s="69"/>
      <c r="F13" s="84">
        <f t="shared" si="0"/>
        <v>0</v>
      </c>
      <c r="G13" s="73"/>
      <c r="H13" s="407"/>
      <c r="I13" s="407"/>
    </row>
    <row r="14" spans="1:12" s="25" customFormat="1" ht="20.100000000000001" customHeight="1">
      <c r="A14" s="16">
        <v>5</v>
      </c>
      <c r="B14" s="418" t="s">
        <v>35</v>
      </c>
      <c r="C14" s="419"/>
      <c r="D14" s="420"/>
      <c r="E14" s="69"/>
      <c r="F14" s="84">
        <f t="shared" si="0"/>
        <v>0</v>
      </c>
      <c r="G14" s="43"/>
    </row>
    <row r="15" spans="1:12" s="25" customFormat="1" ht="20.100000000000001" customHeight="1" thickBot="1">
      <c r="A15" s="16">
        <v>6</v>
      </c>
      <c r="B15" s="418" t="s">
        <v>36</v>
      </c>
      <c r="C15" s="419"/>
      <c r="D15" s="420"/>
      <c r="E15" s="69"/>
      <c r="F15" s="86">
        <f t="shared" si="0"/>
        <v>0</v>
      </c>
      <c r="G15" s="43"/>
    </row>
    <row r="16" spans="1:12" s="25" customFormat="1" ht="20.100000000000001" customHeight="1" thickBot="1">
      <c r="A16" s="16">
        <v>7</v>
      </c>
      <c r="B16" s="418"/>
      <c r="C16" s="419"/>
      <c r="D16" s="420"/>
      <c r="E16" s="69"/>
      <c r="F16" s="86"/>
      <c r="G16" s="43"/>
    </row>
    <row r="17" spans="1:12" s="32" customFormat="1" ht="20.100000000000001" customHeight="1">
      <c r="A17" s="204">
        <f>SUM(F10:F16)</f>
        <v>0</v>
      </c>
      <c r="B17" s="205"/>
      <c r="C17" s="205"/>
      <c r="D17" s="205"/>
      <c r="E17" s="205"/>
      <c r="F17" s="379"/>
      <c r="G17" s="361"/>
      <c r="H17" s="362"/>
      <c r="I17" s="362"/>
      <c r="J17" s="362"/>
      <c r="K17" s="362"/>
      <c r="L17" s="362"/>
    </row>
    <row r="18" spans="1:12" ht="11.25" customHeight="1" thickBot="1">
      <c r="E18" s="17"/>
      <c r="F18" s="17"/>
      <c r="G18" s="40"/>
      <c r="H18" s="40"/>
      <c r="I18" s="40"/>
      <c r="J18" s="40"/>
      <c r="K18" s="20"/>
      <c r="L18" s="20"/>
    </row>
    <row r="19" spans="1:12" s="32" customFormat="1" ht="11.25" customHeight="1" thickTop="1">
      <c r="A19" s="28" t="s">
        <v>63</v>
      </c>
      <c r="B19" s="29" t="s">
        <v>382</v>
      </c>
      <c r="C19" s="415" t="s">
        <v>389</v>
      </c>
      <c r="D19" s="416"/>
      <c r="E19" s="417"/>
      <c r="F19" s="30" t="s">
        <v>450</v>
      </c>
      <c r="G19" s="415" t="s">
        <v>451</v>
      </c>
      <c r="H19" s="416"/>
      <c r="I19" s="416"/>
      <c r="J19" s="416"/>
      <c r="K19" s="417"/>
      <c r="L19" s="31" t="s">
        <v>383</v>
      </c>
    </row>
    <row r="20" spans="1:12" ht="29.25" customHeight="1" thickBot="1">
      <c r="A20" s="4">
        <v>58</v>
      </c>
      <c r="B20" s="11" t="s">
        <v>490</v>
      </c>
      <c r="C20" s="249" t="s">
        <v>731</v>
      </c>
      <c r="D20" s="250"/>
      <c r="E20" s="252"/>
      <c r="F20" s="54" t="s">
        <v>37</v>
      </c>
      <c r="G20" s="414" t="s">
        <v>808</v>
      </c>
      <c r="H20" s="374"/>
      <c r="I20" s="374"/>
      <c r="J20" s="273"/>
      <c r="K20" s="274"/>
      <c r="L20" s="12" t="s">
        <v>38</v>
      </c>
    </row>
    <row r="21" spans="1:12" s="32" customFormat="1" ht="20.100000000000001" customHeight="1" thickTop="1">
      <c r="A21" s="33"/>
      <c r="B21" s="408" t="s">
        <v>381</v>
      </c>
      <c r="C21" s="408"/>
      <c r="D21" s="408"/>
      <c r="E21" s="70" t="s">
        <v>733</v>
      </c>
      <c r="F21" s="152" t="s">
        <v>327</v>
      </c>
      <c r="G21" s="74"/>
      <c r="H21" s="409"/>
      <c r="I21" s="409"/>
    </row>
    <row r="22" spans="1:12" s="25" customFormat="1" ht="20.100000000000001" customHeight="1">
      <c r="A22" s="16">
        <v>1</v>
      </c>
      <c r="B22" s="418" t="s">
        <v>1006</v>
      </c>
      <c r="C22" s="419"/>
      <c r="D22" s="420"/>
      <c r="E22" s="69"/>
      <c r="F22" s="84">
        <f>ROUNDUP(E22*1.03,-1)</f>
        <v>0</v>
      </c>
      <c r="G22" s="73"/>
      <c r="H22" s="407"/>
      <c r="I22" s="407"/>
    </row>
    <row r="23" spans="1:12" s="25" customFormat="1" ht="20.100000000000001" customHeight="1">
      <c r="A23" s="16">
        <v>2</v>
      </c>
      <c r="B23" s="410" t="s">
        <v>48</v>
      </c>
      <c r="C23" s="410"/>
      <c r="D23" s="410"/>
      <c r="E23" s="69"/>
      <c r="F23" s="84">
        <f>ROUNDUP(E23*1.03,-1)</f>
        <v>0</v>
      </c>
      <c r="G23" s="73"/>
      <c r="H23" s="407"/>
      <c r="I23" s="407"/>
    </row>
    <row r="24" spans="1:12" s="25" customFormat="1" ht="20.100000000000001" customHeight="1">
      <c r="A24" s="16"/>
      <c r="B24" s="418"/>
      <c r="C24" s="419"/>
      <c r="D24" s="420"/>
      <c r="E24" s="69"/>
      <c r="F24" s="84">
        <f>ROUNDUP(E24*1.03,-1)</f>
        <v>0</v>
      </c>
      <c r="G24" s="73"/>
      <c r="H24" s="407"/>
      <c r="I24" s="407"/>
    </row>
    <row r="25" spans="1:12" s="25" customFormat="1" ht="20.100000000000001" customHeight="1">
      <c r="A25" s="16"/>
      <c r="B25" s="410"/>
      <c r="C25" s="410"/>
      <c r="D25" s="410"/>
      <c r="E25" s="69"/>
      <c r="F25" s="84">
        <f>ROUNDUP(E25*1.03,-1)</f>
        <v>0</v>
      </c>
      <c r="G25" s="43"/>
    </row>
    <row r="26" spans="1:12" s="25" customFormat="1" ht="20.100000000000001" customHeight="1">
      <c r="A26" s="16"/>
      <c r="B26" s="410"/>
      <c r="C26" s="410"/>
      <c r="D26" s="410"/>
      <c r="E26" s="69"/>
      <c r="F26" s="84">
        <f>ROUNDUP(E26*1.03,-1)</f>
        <v>0</v>
      </c>
      <c r="G26" s="43"/>
    </row>
    <row r="27" spans="1:12" s="25" customFormat="1" ht="20.100000000000001" customHeight="1">
      <c r="A27" s="204">
        <f>SUM(F22:F26)</f>
        <v>0</v>
      </c>
      <c r="B27" s="205"/>
      <c r="C27" s="205"/>
      <c r="D27" s="205"/>
      <c r="E27" s="205"/>
      <c r="F27" s="379"/>
      <c r="G27" s="361"/>
      <c r="H27" s="362"/>
      <c r="I27" s="362"/>
      <c r="J27" s="362"/>
      <c r="K27" s="362"/>
      <c r="L27" s="362"/>
    </row>
    <row r="28" spans="1:12" ht="11.25" customHeight="1" thickBot="1">
      <c r="E28" s="17"/>
      <c r="F28" s="17"/>
      <c r="K28" s="17"/>
      <c r="L28" s="17"/>
    </row>
    <row r="29" spans="1:12" s="32" customFormat="1" ht="11.25" customHeight="1" thickTop="1">
      <c r="A29" s="28" t="s">
        <v>63</v>
      </c>
      <c r="B29" s="29" t="s">
        <v>382</v>
      </c>
      <c r="C29" s="415" t="s">
        <v>389</v>
      </c>
      <c r="D29" s="416"/>
      <c r="E29" s="417"/>
      <c r="F29" s="30" t="s">
        <v>450</v>
      </c>
      <c r="G29" s="415" t="s">
        <v>451</v>
      </c>
      <c r="H29" s="416"/>
      <c r="I29" s="416"/>
      <c r="J29" s="416"/>
      <c r="K29" s="417"/>
      <c r="L29" s="31" t="s">
        <v>383</v>
      </c>
    </row>
    <row r="30" spans="1:12" ht="29.25" customHeight="1" thickBot="1">
      <c r="A30" s="4">
        <v>59</v>
      </c>
      <c r="B30" s="11" t="s">
        <v>490</v>
      </c>
      <c r="C30" s="249" t="s">
        <v>724</v>
      </c>
      <c r="D30" s="250"/>
      <c r="E30" s="252"/>
      <c r="F30" s="54" t="s">
        <v>39</v>
      </c>
      <c r="G30" s="414" t="s">
        <v>42</v>
      </c>
      <c r="H30" s="374"/>
      <c r="I30" s="374"/>
      <c r="J30" s="273"/>
      <c r="K30" s="274"/>
      <c r="L30" s="12" t="s">
        <v>41</v>
      </c>
    </row>
    <row r="31" spans="1:12" s="32" customFormat="1" ht="20.100000000000001" customHeight="1" thickTop="1">
      <c r="A31" s="33"/>
      <c r="B31" s="408" t="s">
        <v>381</v>
      </c>
      <c r="C31" s="408"/>
      <c r="D31" s="408"/>
      <c r="E31" s="70" t="s">
        <v>733</v>
      </c>
      <c r="F31" s="152" t="s">
        <v>327</v>
      </c>
      <c r="G31" s="74"/>
      <c r="H31" s="409"/>
      <c r="I31" s="409"/>
    </row>
    <row r="32" spans="1:12" s="25" customFormat="1" ht="20.100000000000001" customHeight="1">
      <c r="A32" s="16">
        <v>1</v>
      </c>
      <c r="B32" s="418" t="s">
        <v>49</v>
      </c>
      <c r="C32" s="419"/>
      <c r="D32" s="420"/>
      <c r="E32" s="69"/>
      <c r="F32" s="84">
        <f>ROUNDUP(E32*1.03,-1)</f>
        <v>0</v>
      </c>
      <c r="G32" s="73"/>
      <c r="H32" s="407"/>
      <c r="I32" s="407"/>
    </row>
    <row r="33" spans="1:12" s="25" customFormat="1" ht="20.100000000000001" customHeight="1">
      <c r="A33" s="16">
        <v>2</v>
      </c>
      <c r="B33" s="418" t="s">
        <v>50</v>
      </c>
      <c r="C33" s="419"/>
      <c r="D33" s="420"/>
      <c r="E33" s="69"/>
      <c r="F33" s="84">
        <f t="shared" ref="F33:F38" si="1">ROUNDUP(E33*1.03,-1)</f>
        <v>0</v>
      </c>
      <c r="G33" s="73"/>
      <c r="H33" s="407"/>
      <c r="I33" s="407"/>
    </row>
    <row r="34" spans="1:12" s="25" customFormat="1" ht="20.100000000000001" customHeight="1">
      <c r="A34" s="16">
        <v>3</v>
      </c>
      <c r="B34" s="418" t="s">
        <v>51</v>
      </c>
      <c r="C34" s="419"/>
      <c r="D34" s="420"/>
      <c r="E34" s="69"/>
      <c r="F34" s="84">
        <f t="shared" si="1"/>
        <v>0</v>
      </c>
      <c r="G34" s="73"/>
      <c r="H34" s="407"/>
      <c r="I34" s="407"/>
    </row>
    <row r="35" spans="1:12" s="25" customFormat="1" ht="20.100000000000001" customHeight="1">
      <c r="A35" s="16">
        <v>4</v>
      </c>
      <c r="B35" s="418" t="s">
        <v>52</v>
      </c>
      <c r="C35" s="419"/>
      <c r="D35" s="420"/>
      <c r="E35" s="69"/>
      <c r="F35" s="84">
        <f t="shared" si="1"/>
        <v>0</v>
      </c>
      <c r="G35" s="73"/>
      <c r="H35" s="407"/>
      <c r="I35" s="407"/>
    </row>
    <row r="36" spans="1:12" s="25" customFormat="1" ht="20.100000000000001" customHeight="1">
      <c r="A36" s="16">
        <v>5</v>
      </c>
      <c r="B36" s="410" t="s">
        <v>53</v>
      </c>
      <c r="C36" s="410"/>
      <c r="D36" s="410"/>
      <c r="E36" s="69"/>
      <c r="F36" s="84">
        <f t="shared" si="1"/>
        <v>0</v>
      </c>
      <c r="G36" s="43"/>
    </row>
    <row r="37" spans="1:12" s="25" customFormat="1" ht="20.100000000000001" customHeight="1">
      <c r="A37" s="16">
        <v>6</v>
      </c>
      <c r="B37" s="410" t="s">
        <v>54</v>
      </c>
      <c r="C37" s="410"/>
      <c r="D37" s="410"/>
      <c r="E37" s="69"/>
      <c r="F37" s="84">
        <f t="shared" si="1"/>
        <v>0</v>
      </c>
      <c r="G37" s="43"/>
    </row>
    <row r="38" spans="1:12" s="25" customFormat="1" ht="20.100000000000001" customHeight="1" thickBot="1">
      <c r="A38" s="16">
        <v>7</v>
      </c>
      <c r="B38" s="418" t="s">
        <v>55</v>
      </c>
      <c r="C38" s="419"/>
      <c r="D38" s="420"/>
      <c r="E38" s="69"/>
      <c r="F38" s="86">
        <f t="shared" si="1"/>
        <v>0</v>
      </c>
      <c r="G38" s="43"/>
    </row>
    <row r="39" spans="1:12" s="25" customFormat="1" ht="20.100000000000001" customHeight="1">
      <c r="A39" s="305">
        <f>SUM(F32:F38)</f>
        <v>0</v>
      </c>
      <c r="B39" s="380"/>
      <c r="C39" s="380"/>
      <c r="D39" s="380"/>
      <c r="E39" s="380"/>
      <c r="F39" s="421"/>
      <c r="G39" s="361"/>
      <c r="H39" s="362"/>
      <c r="I39" s="362"/>
      <c r="J39" s="362"/>
      <c r="K39" s="362"/>
      <c r="L39" s="362"/>
    </row>
    <row r="40" spans="1:12" s="25" customFormat="1" ht="20.25" customHeight="1">
      <c r="A40" s="1"/>
      <c r="B40" s="1"/>
      <c r="C40" s="1"/>
      <c r="D40" s="1"/>
      <c r="E40" s="1"/>
      <c r="F40" s="1"/>
      <c r="G40" s="42"/>
      <c r="H40" s="42"/>
      <c r="I40" s="42"/>
      <c r="J40" s="42"/>
      <c r="K40" s="42"/>
      <c r="L40" s="42"/>
    </row>
    <row r="41" spans="1:12" ht="20.25" customHeight="1" thickBot="1">
      <c r="A41" s="40"/>
      <c r="B41" s="40"/>
      <c r="C41" s="40"/>
      <c r="D41" s="40"/>
      <c r="E41" s="20"/>
      <c r="F41" s="20"/>
      <c r="G41" s="40"/>
      <c r="H41" s="40"/>
      <c r="I41" s="40"/>
      <c r="J41" s="40"/>
      <c r="K41" s="20"/>
      <c r="L41" s="20" t="s">
        <v>263</v>
      </c>
    </row>
    <row r="42" spans="1:12" s="32" customFormat="1" ht="11.25" customHeight="1" thickTop="1">
      <c r="A42" s="28" t="s">
        <v>63</v>
      </c>
      <c r="B42" s="29" t="s">
        <v>382</v>
      </c>
      <c r="C42" s="415" t="s">
        <v>389</v>
      </c>
      <c r="D42" s="416"/>
      <c r="E42" s="417"/>
      <c r="F42" s="30" t="s">
        <v>450</v>
      </c>
      <c r="G42" s="415" t="s">
        <v>451</v>
      </c>
      <c r="H42" s="416"/>
      <c r="I42" s="416"/>
      <c r="J42" s="416"/>
      <c r="K42" s="417"/>
      <c r="L42" s="31" t="s">
        <v>383</v>
      </c>
    </row>
    <row r="43" spans="1:12" ht="29.25" customHeight="1" thickBot="1">
      <c r="A43" s="4">
        <v>60</v>
      </c>
      <c r="B43" s="11" t="s">
        <v>490</v>
      </c>
      <c r="C43" s="406" t="s">
        <v>725</v>
      </c>
      <c r="D43" s="273"/>
      <c r="E43" s="274"/>
      <c r="F43" s="75" t="s">
        <v>43</v>
      </c>
      <c r="G43" s="414" t="s">
        <v>809</v>
      </c>
      <c r="H43" s="374"/>
      <c r="I43" s="374"/>
      <c r="J43" s="273"/>
      <c r="K43" s="274"/>
      <c r="L43" s="6" t="s">
        <v>548</v>
      </c>
    </row>
    <row r="44" spans="1:12" s="32" customFormat="1" ht="20.100000000000001" customHeight="1" thickTop="1">
      <c r="A44" s="33"/>
      <c r="B44" s="408" t="s">
        <v>381</v>
      </c>
      <c r="C44" s="408"/>
      <c r="D44" s="408"/>
      <c r="E44" s="70" t="s">
        <v>733</v>
      </c>
      <c r="F44" s="152" t="s">
        <v>327</v>
      </c>
      <c r="G44" s="74"/>
      <c r="H44" s="409"/>
      <c r="I44" s="409"/>
    </row>
    <row r="45" spans="1:12" s="25" customFormat="1" ht="20.100000000000001" customHeight="1">
      <c r="A45" s="16">
        <v>1</v>
      </c>
      <c r="B45" s="422" t="s">
        <v>56</v>
      </c>
      <c r="C45" s="422"/>
      <c r="D45" s="422"/>
      <c r="E45" s="69"/>
      <c r="F45" s="93">
        <f>ROUNDUP(E45*1.03,-1)</f>
        <v>0</v>
      </c>
      <c r="G45" s="73"/>
      <c r="H45" s="407"/>
      <c r="I45" s="407"/>
    </row>
    <row r="46" spans="1:12" s="25" customFormat="1" ht="20.100000000000001" customHeight="1">
      <c r="A46" s="16">
        <v>2</v>
      </c>
      <c r="B46" s="411" t="s">
        <v>57</v>
      </c>
      <c r="C46" s="412"/>
      <c r="D46" s="413"/>
      <c r="E46" s="69"/>
      <c r="F46" s="93">
        <f>ROUNDUP(E46*1.03,-1)</f>
        <v>0</v>
      </c>
      <c r="G46" s="73"/>
      <c r="H46" s="407"/>
      <c r="I46" s="407"/>
    </row>
    <row r="47" spans="1:12" s="25" customFormat="1" ht="20.100000000000001" customHeight="1" thickBot="1">
      <c r="A47" s="16">
        <v>3</v>
      </c>
      <c r="B47" s="410" t="s">
        <v>58</v>
      </c>
      <c r="C47" s="410"/>
      <c r="D47" s="410"/>
      <c r="E47" s="69"/>
      <c r="F47" s="94">
        <f>ROUNDUP(E47*1.03,-1)</f>
        <v>0</v>
      </c>
      <c r="G47" s="43"/>
    </row>
    <row r="48" spans="1:12" s="25" customFormat="1" ht="20.100000000000001" customHeight="1">
      <c r="A48" s="204">
        <f>SUM(F45:F47)</f>
        <v>0</v>
      </c>
      <c r="B48" s="205"/>
      <c r="C48" s="205"/>
      <c r="D48" s="205"/>
      <c r="E48" s="205"/>
      <c r="F48" s="379"/>
      <c r="G48" s="361"/>
      <c r="H48" s="362"/>
      <c r="I48" s="362"/>
      <c r="J48" s="362"/>
      <c r="K48" s="362"/>
      <c r="L48" s="362"/>
    </row>
    <row r="49" spans="1:12" ht="11.25" customHeight="1" thickBot="1">
      <c r="E49" s="17"/>
      <c r="F49" s="17"/>
      <c r="K49" s="17"/>
      <c r="L49" s="17"/>
    </row>
    <row r="50" spans="1:12" s="32" customFormat="1" ht="10.5" customHeight="1" thickTop="1">
      <c r="A50" s="28" t="s">
        <v>63</v>
      </c>
      <c r="B50" s="29" t="s">
        <v>382</v>
      </c>
      <c r="C50" s="415" t="s">
        <v>389</v>
      </c>
      <c r="D50" s="416"/>
      <c r="E50" s="417"/>
      <c r="F50" s="30" t="s">
        <v>450</v>
      </c>
      <c r="G50" s="415" t="s">
        <v>451</v>
      </c>
      <c r="H50" s="416"/>
      <c r="I50" s="416"/>
      <c r="J50" s="416"/>
      <c r="K50" s="417"/>
      <c r="L50" s="31" t="s">
        <v>383</v>
      </c>
    </row>
    <row r="51" spans="1:12" ht="26.25" customHeight="1" thickBot="1">
      <c r="A51" s="4">
        <v>61</v>
      </c>
      <c r="B51" s="11" t="s">
        <v>490</v>
      </c>
      <c r="C51" s="294" t="s">
        <v>730</v>
      </c>
      <c r="D51" s="250"/>
      <c r="E51" s="252"/>
      <c r="F51" s="75" t="s">
        <v>44</v>
      </c>
      <c r="G51" s="414" t="s">
        <v>45</v>
      </c>
      <c r="H51" s="374"/>
      <c r="I51" s="374"/>
      <c r="J51" s="273"/>
      <c r="K51" s="274"/>
      <c r="L51" s="6" t="s">
        <v>46</v>
      </c>
    </row>
    <row r="52" spans="1:12" s="26" customFormat="1" ht="20.100000000000001" customHeight="1" thickTop="1">
      <c r="A52" s="27"/>
      <c r="B52" s="423" t="s">
        <v>381</v>
      </c>
      <c r="C52" s="423"/>
      <c r="D52" s="423"/>
      <c r="E52" s="70" t="s">
        <v>733</v>
      </c>
      <c r="F52" s="152" t="s">
        <v>327</v>
      </c>
      <c r="G52" s="72"/>
      <c r="H52" s="424"/>
      <c r="I52" s="424"/>
    </row>
    <row r="53" spans="1:12" s="25" customFormat="1" ht="18.75" customHeight="1">
      <c r="A53" s="48">
        <v>1</v>
      </c>
      <c r="B53" s="434" t="s">
        <v>59</v>
      </c>
      <c r="C53" s="434"/>
      <c r="D53" s="434"/>
      <c r="E53" s="150"/>
      <c r="F53" s="93">
        <f>ROUNDUP(E53*1.03,-1)</f>
        <v>0</v>
      </c>
      <c r="G53" s="73"/>
      <c r="H53" s="407"/>
      <c r="I53" s="407"/>
    </row>
    <row r="54" spans="1:12" s="25" customFormat="1" ht="20.100000000000001" customHeight="1">
      <c r="A54" s="16">
        <v>2</v>
      </c>
      <c r="B54" s="411" t="s">
        <v>689</v>
      </c>
      <c r="C54" s="412"/>
      <c r="D54" s="413"/>
      <c r="E54" s="69"/>
      <c r="F54" s="93">
        <f>ROUNDUP(E54*1.03,-1)</f>
        <v>0</v>
      </c>
      <c r="G54" s="73"/>
      <c r="H54" s="407"/>
      <c r="I54" s="407"/>
    </row>
    <row r="55" spans="1:12" s="25" customFormat="1" ht="20.100000000000001" customHeight="1" thickBot="1">
      <c r="A55" s="16">
        <v>3</v>
      </c>
      <c r="B55" s="410" t="s">
        <v>60</v>
      </c>
      <c r="C55" s="410"/>
      <c r="D55" s="410"/>
      <c r="E55" s="69"/>
      <c r="F55" s="94">
        <f>ROUNDUP(E55*1.03,-1)</f>
        <v>0</v>
      </c>
      <c r="G55" s="43"/>
    </row>
    <row r="56" spans="1:12" s="25" customFormat="1" ht="20.100000000000001" customHeight="1">
      <c r="A56" s="431">
        <f>SUM(F53:F55)</f>
        <v>0</v>
      </c>
      <c r="B56" s="432"/>
      <c r="C56" s="432"/>
      <c r="D56" s="432"/>
      <c r="E56" s="432"/>
      <c r="F56" s="433"/>
      <c r="G56" s="361"/>
      <c r="H56" s="362"/>
      <c r="I56" s="362"/>
      <c r="J56" s="362"/>
      <c r="K56" s="362"/>
      <c r="L56" s="362"/>
    </row>
    <row r="57" spans="1:12" ht="11.25" customHeight="1" thickBot="1">
      <c r="E57" s="17"/>
      <c r="F57" s="17"/>
      <c r="K57" s="17"/>
      <c r="L57" s="17"/>
    </row>
    <row r="58" spans="1:12" s="32" customFormat="1" ht="11.25" customHeight="1" thickTop="1">
      <c r="A58" s="28" t="s">
        <v>63</v>
      </c>
      <c r="B58" s="29" t="s">
        <v>382</v>
      </c>
      <c r="C58" s="415" t="s">
        <v>389</v>
      </c>
      <c r="D58" s="416"/>
      <c r="E58" s="417"/>
      <c r="F58" s="30" t="s">
        <v>450</v>
      </c>
      <c r="G58" s="415" t="s">
        <v>451</v>
      </c>
      <c r="H58" s="416"/>
      <c r="I58" s="416"/>
      <c r="J58" s="416"/>
      <c r="K58" s="417"/>
      <c r="L58" s="31" t="s">
        <v>383</v>
      </c>
    </row>
    <row r="59" spans="1:12" ht="27" customHeight="1" thickBot="1">
      <c r="A59" s="4">
        <v>62</v>
      </c>
      <c r="B59" s="11" t="s">
        <v>490</v>
      </c>
      <c r="C59" s="277" t="s">
        <v>726</v>
      </c>
      <c r="D59" s="225"/>
      <c r="E59" s="226"/>
      <c r="F59" s="51" t="s">
        <v>47</v>
      </c>
      <c r="G59" s="406" t="s">
        <v>810</v>
      </c>
      <c r="H59" s="273"/>
      <c r="I59" s="273"/>
      <c r="J59" s="273"/>
      <c r="K59" s="274"/>
      <c r="L59" s="6" t="s">
        <v>728</v>
      </c>
    </row>
    <row r="60" spans="1:12" s="32" customFormat="1" ht="20.100000000000001" customHeight="1" thickTop="1">
      <c r="A60" s="33"/>
      <c r="B60" s="408" t="s">
        <v>381</v>
      </c>
      <c r="C60" s="408"/>
      <c r="D60" s="408"/>
      <c r="E60" s="70" t="s">
        <v>733</v>
      </c>
      <c r="F60" s="152" t="s">
        <v>327</v>
      </c>
      <c r="G60" s="74"/>
      <c r="H60" s="409"/>
      <c r="I60" s="409"/>
    </row>
    <row r="61" spans="1:12" s="25" customFormat="1" ht="20.100000000000001" customHeight="1">
      <c r="A61" s="16">
        <v>1</v>
      </c>
      <c r="B61" s="422" t="s">
        <v>61</v>
      </c>
      <c r="C61" s="422"/>
      <c r="D61" s="422"/>
      <c r="E61" s="69"/>
      <c r="F61" s="93">
        <f>ROUNDUP(E61*1.03,-1)</f>
        <v>0</v>
      </c>
      <c r="G61" s="73"/>
      <c r="H61" s="407"/>
      <c r="I61" s="407"/>
    </row>
    <row r="62" spans="1:12" s="25" customFormat="1" ht="20.100000000000001" customHeight="1">
      <c r="A62" s="16">
        <v>2</v>
      </c>
      <c r="B62" s="411" t="s">
        <v>862</v>
      </c>
      <c r="C62" s="412"/>
      <c r="D62" s="413"/>
      <c r="E62" s="69"/>
      <c r="F62" s="93">
        <f>ROUNDUP(E62*1.03,-1)</f>
        <v>0</v>
      </c>
      <c r="G62" s="73"/>
      <c r="H62" s="407"/>
      <c r="I62" s="407"/>
    </row>
    <row r="63" spans="1:12" s="25" customFormat="1" ht="20.100000000000001" customHeight="1" thickBot="1">
      <c r="A63" s="16"/>
      <c r="B63" s="410"/>
      <c r="C63" s="410"/>
      <c r="D63" s="410"/>
      <c r="E63" s="69"/>
      <c r="F63" s="94"/>
      <c r="G63" s="43"/>
    </row>
    <row r="64" spans="1:12" s="25" customFormat="1" ht="20.100000000000001" customHeight="1">
      <c r="A64" s="204">
        <f>SUM(F61:F63)</f>
        <v>0</v>
      </c>
      <c r="B64" s="205"/>
      <c r="C64" s="205"/>
      <c r="D64" s="205"/>
      <c r="E64" s="205"/>
      <c r="F64" s="379"/>
      <c r="G64" s="361"/>
      <c r="H64" s="362"/>
      <c r="I64" s="362"/>
      <c r="J64" s="362"/>
      <c r="K64" s="362"/>
      <c r="L64" s="362"/>
    </row>
    <row r="65" spans="1:12" ht="11.25" customHeight="1" thickBot="1">
      <c r="E65" s="17"/>
      <c r="F65" s="17"/>
      <c r="K65" s="17"/>
      <c r="L65" s="17"/>
    </row>
    <row r="66" spans="1:12" s="32" customFormat="1" ht="11.25" customHeight="1" thickTop="1">
      <c r="A66" s="28" t="s">
        <v>63</v>
      </c>
      <c r="B66" s="29" t="s">
        <v>382</v>
      </c>
      <c r="C66" s="415" t="s">
        <v>389</v>
      </c>
      <c r="D66" s="416"/>
      <c r="E66" s="417"/>
      <c r="F66" s="30" t="s">
        <v>450</v>
      </c>
      <c r="G66" s="415" t="s">
        <v>451</v>
      </c>
      <c r="H66" s="416"/>
      <c r="I66" s="416"/>
      <c r="J66" s="416"/>
      <c r="K66" s="417"/>
      <c r="L66" s="31" t="s">
        <v>383</v>
      </c>
    </row>
    <row r="67" spans="1:12" ht="26.25" customHeight="1" thickBot="1">
      <c r="A67" s="4">
        <v>63</v>
      </c>
      <c r="B67" s="11" t="s">
        <v>490</v>
      </c>
      <c r="C67" s="277" t="s">
        <v>727</v>
      </c>
      <c r="D67" s="225"/>
      <c r="E67" s="226"/>
      <c r="F67" s="51" t="s">
        <v>811</v>
      </c>
      <c r="G67" s="428" t="s">
        <v>812</v>
      </c>
      <c r="H67" s="429"/>
      <c r="I67" s="429"/>
      <c r="J67" s="429"/>
      <c r="K67" s="430"/>
      <c r="L67" s="6" t="s">
        <v>729</v>
      </c>
    </row>
    <row r="68" spans="1:12" s="32" customFormat="1" ht="20.100000000000001" customHeight="1" thickTop="1">
      <c r="A68" s="33"/>
      <c r="B68" s="408" t="s">
        <v>381</v>
      </c>
      <c r="C68" s="408"/>
      <c r="D68" s="408"/>
      <c r="E68" s="70" t="s">
        <v>733</v>
      </c>
      <c r="F68" s="152" t="s">
        <v>327</v>
      </c>
      <c r="G68" s="74"/>
      <c r="H68" s="409"/>
      <c r="I68" s="409"/>
    </row>
    <row r="69" spans="1:12" s="25" customFormat="1" ht="20.100000000000001" customHeight="1">
      <c r="A69" s="16">
        <v>1</v>
      </c>
      <c r="B69" s="422" t="s">
        <v>62</v>
      </c>
      <c r="C69" s="422"/>
      <c r="D69" s="422"/>
      <c r="E69" s="69"/>
      <c r="F69" s="93">
        <f>ROUNDUP(E69*1.03,-1)</f>
        <v>0</v>
      </c>
      <c r="G69" s="73"/>
      <c r="H69" s="407"/>
      <c r="I69" s="407"/>
    </row>
    <row r="70" spans="1:12" s="25" customFormat="1" ht="20.100000000000001" customHeight="1" thickBot="1">
      <c r="A70" s="16">
        <v>2</v>
      </c>
      <c r="B70" s="410" t="s">
        <v>250</v>
      </c>
      <c r="C70" s="410"/>
      <c r="D70" s="410"/>
      <c r="E70" s="69"/>
      <c r="F70" s="94">
        <f>ROUNDUP(E70*1.03,-1)</f>
        <v>0</v>
      </c>
      <c r="G70" s="43"/>
    </row>
    <row r="71" spans="1:12" s="25" customFormat="1" ht="20.100000000000001" customHeight="1">
      <c r="A71" s="204">
        <f>SUM(F69:F70)</f>
        <v>0</v>
      </c>
      <c r="B71" s="205"/>
      <c r="C71" s="205"/>
      <c r="D71" s="205"/>
      <c r="E71" s="205"/>
      <c r="F71" s="379"/>
      <c r="G71" s="361"/>
      <c r="H71" s="362"/>
      <c r="I71" s="362"/>
      <c r="J71" s="362"/>
      <c r="K71" s="362"/>
      <c r="L71" s="362"/>
    </row>
    <row r="72" spans="1:12" ht="9" customHeight="1">
      <c r="E72" s="17"/>
      <c r="F72" s="17"/>
      <c r="K72" s="17"/>
      <c r="L72" s="17"/>
    </row>
    <row r="73" spans="1:12" ht="30" customHeight="1">
      <c r="A73" s="378" t="s">
        <v>409</v>
      </c>
      <c r="B73" s="378"/>
      <c r="C73" s="378"/>
      <c r="D73" s="378"/>
      <c r="E73" s="207">
        <f>SUM(A71,A64,A56,A48,A39,A27,A17)</f>
        <v>0</v>
      </c>
      <c r="F73" s="208"/>
    </row>
  </sheetData>
  <mergeCells count="111">
    <mergeCell ref="B36:D36"/>
    <mergeCell ref="C30:E30"/>
    <mergeCell ref="B34:D34"/>
    <mergeCell ref="B32:D32"/>
    <mergeCell ref="B33:D33"/>
    <mergeCell ref="B35:D35"/>
    <mergeCell ref="C29:E29"/>
    <mergeCell ref="B31:D31"/>
    <mergeCell ref="B16:D16"/>
    <mergeCell ref="B25:D25"/>
    <mergeCell ref="B24:D24"/>
    <mergeCell ref="B21:D21"/>
    <mergeCell ref="B22:D22"/>
    <mergeCell ref="C19:E19"/>
    <mergeCell ref="C20:E20"/>
    <mergeCell ref="A17:F17"/>
    <mergeCell ref="B23:D23"/>
    <mergeCell ref="E73:F73"/>
    <mergeCell ref="A71:F71"/>
    <mergeCell ref="G71:L71"/>
    <mergeCell ref="H68:I68"/>
    <mergeCell ref="B69:D69"/>
    <mergeCell ref="H69:I69"/>
    <mergeCell ref="B70:D70"/>
    <mergeCell ref="A73:D73"/>
    <mergeCell ref="B68:D68"/>
    <mergeCell ref="B14:D14"/>
    <mergeCell ref="B15:D15"/>
    <mergeCell ref="H13:I13"/>
    <mergeCell ref="H12:I12"/>
    <mergeCell ref="B13:D13"/>
    <mergeCell ref="B12:D12"/>
    <mergeCell ref="C67:E67"/>
    <mergeCell ref="G67:K67"/>
    <mergeCell ref="G59:K59"/>
    <mergeCell ref="A27:F27"/>
    <mergeCell ref="H33:I33"/>
    <mergeCell ref="H32:I32"/>
    <mergeCell ref="C66:E66"/>
    <mergeCell ref="G66:K66"/>
    <mergeCell ref="B52:D52"/>
    <mergeCell ref="C58:E58"/>
    <mergeCell ref="G58:K58"/>
    <mergeCell ref="H54:I54"/>
    <mergeCell ref="A56:F56"/>
    <mergeCell ref="B54:D54"/>
    <mergeCell ref="B53:D53"/>
    <mergeCell ref="H52:I52"/>
    <mergeCell ref="C50:E50"/>
    <mergeCell ref="B26:D26"/>
    <mergeCell ref="H11:I11"/>
    <mergeCell ref="A1:L1"/>
    <mergeCell ref="B9:D9"/>
    <mergeCell ref="H9:I9"/>
    <mergeCell ref="G7:K7"/>
    <mergeCell ref="G8:K8"/>
    <mergeCell ref="C7:E7"/>
    <mergeCell ref="C8:E8"/>
    <mergeCell ref="J4:L4"/>
    <mergeCell ref="A2:L2"/>
    <mergeCell ref="H4:I4"/>
    <mergeCell ref="B10:D10"/>
    <mergeCell ref="B11:D11"/>
    <mergeCell ref="G64:L64"/>
    <mergeCell ref="H61:I61"/>
    <mergeCell ref="B60:D60"/>
    <mergeCell ref="H62:I62"/>
    <mergeCell ref="A64:F64"/>
    <mergeCell ref="G48:L48"/>
    <mergeCell ref="B62:D62"/>
    <mergeCell ref="G56:L56"/>
    <mergeCell ref="B63:D63"/>
    <mergeCell ref="B61:D61"/>
    <mergeCell ref="C59:E59"/>
    <mergeCell ref="G50:K50"/>
    <mergeCell ref="B55:D55"/>
    <mergeCell ref="H60:I60"/>
    <mergeCell ref="H53:I53"/>
    <mergeCell ref="G42:K42"/>
    <mergeCell ref="G43:K43"/>
    <mergeCell ref="H45:I45"/>
    <mergeCell ref="B38:D38"/>
    <mergeCell ref="C42:E42"/>
    <mergeCell ref="A5:L5"/>
    <mergeCell ref="B37:D37"/>
    <mergeCell ref="A39:F39"/>
    <mergeCell ref="G39:L39"/>
    <mergeCell ref="B45:D45"/>
    <mergeCell ref="H24:I24"/>
    <mergeCell ref="H23:I23"/>
    <mergeCell ref="G30:K30"/>
    <mergeCell ref="H31:I31"/>
    <mergeCell ref="G27:L27"/>
    <mergeCell ref="G29:K29"/>
    <mergeCell ref="H22:I22"/>
    <mergeCell ref="G19:K19"/>
    <mergeCell ref="G20:K20"/>
    <mergeCell ref="G17:L17"/>
    <mergeCell ref="H21:I21"/>
    <mergeCell ref="H35:I35"/>
    <mergeCell ref="H34:I34"/>
    <mergeCell ref="H10:I10"/>
    <mergeCell ref="C43:E43"/>
    <mergeCell ref="H46:I46"/>
    <mergeCell ref="B44:D44"/>
    <mergeCell ref="H44:I44"/>
    <mergeCell ref="B47:D47"/>
    <mergeCell ref="B46:D46"/>
    <mergeCell ref="A48:F48"/>
    <mergeCell ref="G51:K51"/>
    <mergeCell ref="C51:E51"/>
  </mergeCells>
  <phoneticPr fontId="2"/>
  <pageMargins left="0.78740157480314965" right="0.78740157480314965" top="0.39370078740157483" bottom="0.39370078740157483" header="0.51181102362204722" footer="0.51181102362204722"/>
  <pageSetup paperSize="9" orientation="portrait" horizontalDpi="300" verticalDpi="300" r:id="rId1"/>
  <headerFooter alignWithMargins="0"/>
  <rowBreaks count="1" manualBreakCount="1">
    <brk id="40" max="11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9"/>
  </sheetPr>
  <dimension ref="A1:L35"/>
  <sheetViews>
    <sheetView zoomScaleNormal="100" workbookViewId="0">
      <selection activeCell="E10" sqref="E10"/>
    </sheetView>
  </sheetViews>
  <sheetFormatPr defaultRowHeight="13.5"/>
  <cols>
    <col min="1" max="1" width="3.5" style="1" bestFit="1" customWidth="1"/>
    <col min="2" max="2" width="7.5" style="1" bestFit="1" customWidth="1"/>
    <col min="3" max="3" width="6.75" style="1" customWidth="1"/>
    <col min="4" max="4" width="5.375" style="1" customWidth="1"/>
    <col min="5" max="5" width="7.75" style="1" customWidth="1"/>
    <col min="6" max="6" width="12.5" style="1" customWidth="1"/>
    <col min="7" max="7" width="3.5" style="1" customWidth="1"/>
    <col min="8" max="10" width="6.375" style="1" customWidth="1"/>
    <col min="11" max="11" width="5" style="1" customWidth="1"/>
    <col min="12" max="12" width="13.75" style="1" customWidth="1"/>
    <col min="13" max="16384" width="9" style="1"/>
  </cols>
  <sheetData>
    <row r="1" spans="1:12" ht="21" customHeight="1">
      <c r="A1" s="321" t="s">
        <v>987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</row>
    <row r="2" spans="1:12" ht="17.25" customHeight="1">
      <c r="A2" s="262" t="s">
        <v>401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</row>
    <row r="3" spans="1:12" ht="27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30" customHeight="1">
      <c r="A4" s="2"/>
      <c r="B4" s="2"/>
      <c r="C4" s="2"/>
      <c r="D4" s="2"/>
      <c r="E4" s="2"/>
      <c r="F4" s="2"/>
      <c r="G4" s="2"/>
      <c r="H4" s="204" t="s">
        <v>399</v>
      </c>
      <c r="I4" s="206"/>
      <c r="J4" s="367" t="s">
        <v>155</v>
      </c>
      <c r="K4" s="368"/>
      <c r="L4" s="369"/>
    </row>
    <row r="5" spans="1:12" ht="51.75" customHeight="1">
      <c r="A5" s="295" t="s">
        <v>744</v>
      </c>
      <c r="B5" s="295"/>
      <c r="C5" s="295"/>
      <c r="D5" s="295"/>
      <c r="E5" s="295"/>
      <c r="F5" s="295"/>
      <c r="G5" s="295"/>
      <c r="H5" s="295"/>
      <c r="I5" s="295"/>
      <c r="J5" s="295"/>
      <c r="K5" s="295"/>
      <c r="L5" s="295"/>
    </row>
    <row r="6" spans="1:12" ht="30" customHeight="1" thickBo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9" t="s">
        <v>477</v>
      </c>
    </row>
    <row r="7" spans="1:12" ht="11.25" customHeight="1" thickTop="1">
      <c r="A7" s="3" t="s">
        <v>402</v>
      </c>
      <c r="B7" s="14" t="s">
        <v>382</v>
      </c>
      <c r="C7" s="234" t="s">
        <v>389</v>
      </c>
      <c r="D7" s="235"/>
      <c r="E7" s="236"/>
      <c r="F7" s="15" t="s">
        <v>450</v>
      </c>
      <c r="G7" s="234" t="s">
        <v>451</v>
      </c>
      <c r="H7" s="235"/>
      <c r="I7" s="235"/>
      <c r="J7" s="235"/>
      <c r="K7" s="236"/>
      <c r="L7" s="13" t="s">
        <v>383</v>
      </c>
    </row>
    <row r="8" spans="1:12" ht="39" customHeight="1" thickBot="1">
      <c r="A8" s="4">
        <v>64</v>
      </c>
      <c r="B8" s="22" t="s">
        <v>491</v>
      </c>
      <c r="C8" s="272" t="s">
        <v>1007</v>
      </c>
      <c r="D8" s="273"/>
      <c r="E8" s="274"/>
      <c r="F8" s="51" t="s">
        <v>876</v>
      </c>
      <c r="G8" s="382" t="s">
        <v>1008</v>
      </c>
      <c r="H8" s="224"/>
      <c r="I8" s="224"/>
      <c r="J8" s="225"/>
      <c r="K8" s="226"/>
      <c r="L8" s="6" t="s">
        <v>813</v>
      </c>
    </row>
    <row r="9" spans="1:12" ht="19.5" customHeight="1" thickTop="1">
      <c r="A9" s="7" t="s">
        <v>404</v>
      </c>
      <c r="B9" s="246" t="s">
        <v>381</v>
      </c>
      <c r="C9" s="246"/>
      <c r="D9" s="246"/>
      <c r="E9" s="50" t="s">
        <v>733</v>
      </c>
      <c r="F9" s="83" t="s">
        <v>327</v>
      </c>
      <c r="G9" s="435"/>
      <c r="H9" s="436"/>
      <c r="I9" s="436"/>
      <c r="J9" s="436"/>
      <c r="K9" s="436"/>
    </row>
    <row r="10" spans="1:12" ht="19.5" customHeight="1">
      <c r="A10" s="8">
        <v>1</v>
      </c>
      <c r="B10" s="296" t="s">
        <v>620</v>
      </c>
      <c r="C10" s="296"/>
      <c r="D10" s="296"/>
      <c r="E10" s="34"/>
      <c r="F10" s="84">
        <f>ROUNDUP(E10*1.03,-1)</f>
        <v>0</v>
      </c>
      <c r="G10" s="437"/>
      <c r="H10" s="261"/>
      <c r="I10" s="261"/>
      <c r="J10" s="261"/>
      <c r="K10" s="261"/>
    </row>
    <row r="11" spans="1:12" ht="19.5" customHeight="1">
      <c r="A11" s="8">
        <v>2</v>
      </c>
      <c r="B11" s="291" t="s">
        <v>621</v>
      </c>
      <c r="C11" s="292"/>
      <c r="D11" s="293"/>
      <c r="E11" s="34"/>
      <c r="F11" s="84">
        <f t="shared" ref="F11:F19" si="0">ROUNDUP(E11*1.03,-1)</f>
        <v>0</v>
      </c>
      <c r="G11" s="39"/>
      <c r="H11" s="211"/>
      <c r="I11" s="211"/>
    </row>
    <row r="12" spans="1:12" ht="19.5" customHeight="1">
      <c r="A12" s="8">
        <v>3</v>
      </c>
      <c r="B12" s="291" t="s">
        <v>622</v>
      </c>
      <c r="C12" s="292"/>
      <c r="D12" s="293"/>
      <c r="E12" s="34"/>
      <c r="F12" s="84">
        <f t="shared" si="0"/>
        <v>0</v>
      </c>
      <c r="G12" s="39"/>
      <c r="H12" s="211"/>
      <c r="I12" s="211"/>
    </row>
    <row r="13" spans="1:12" ht="19.5" customHeight="1">
      <c r="A13" s="8">
        <v>4</v>
      </c>
      <c r="B13" s="291" t="s">
        <v>623</v>
      </c>
      <c r="C13" s="292"/>
      <c r="D13" s="293"/>
      <c r="E13" s="34"/>
      <c r="F13" s="84">
        <f t="shared" si="0"/>
        <v>0</v>
      </c>
      <c r="G13" s="39"/>
      <c r="H13" s="211"/>
      <c r="I13" s="211"/>
    </row>
    <row r="14" spans="1:12" ht="19.5" customHeight="1">
      <c r="A14" s="8">
        <v>5</v>
      </c>
      <c r="B14" s="291" t="s">
        <v>625</v>
      </c>
      <c r="C14" s="292"/>
      <c r="D14" s="293"/>
      <c r="E14" s="34"/>
      <c r="F14" s="84">
        <f t="shared" si="0"/>
        <v>0</v>
      </c>
      <c r="G14" s="39"/>
      <c r="H14" s="211"/>
      <c r="I14" s="211"/>
    </row>
    <row r="15" spans="1:12" ht="19.5" customHeight="1">
      <c r="A15" s="8">
        <v>6</v>
      </c>
      <c r="B15" s="291" t="s">
        <v>624</v>
      </c>
      <c r="C15" s="292"/>
      <c r="D15" s="293"/>
      <c r="E15" s="34"/>
      <c r="F15" s="84">
        <f t="shared" si="0"/>
        <v>0</v>
      </c>
      <c r="G15" s="39"/>
      <c r="H15" s="211"/>
      <c r="I15" s="211"/>
    </row>
    <row r="16" spans="1:12" ht="19.5" customHeight="1">
      <c r="A16" s="8">
        <v>7</v>
      </c>
      <c r="B16" s="291" t="s">
        <v>626</v>
      </c>
      <c r="C16" s="292"/>
      <c r="D16" s="293"/>
      <c r="E16" s="34"/>
      <c r="F16" s="84">
        <f t="shared" si="0"/>
        <v>0</v>
      </c>
      <c r="G16" s="39"/>
      <c r="H16" s="211"/>
      <c r="I16" s="211"/>
    </row>
    <row r="17" spans="1:12" ht="19.5" customHeight="1">
      <c r="A17" s="8">
        <v>8</v>
      </c>
      <c r="B17" s="291" t="s">
        <v>627</v>
      </c>
      <c r="C17" s="292"/>
      <c r="D17" s="293"/>
      <c r="E17" s="34"/>
      <c r="F17" s="84">
        <f t="shared" si="0"/>
        <v>0</v>
      </c>
      <c r="G17" s="39"/>
      <c r="H17" s="211"/>
      <c r="I17" s="211"/>
    </row>
    <row r="18" spans="1:12" ht="19.5" customHeight="1">
      <c r="A18" s="8">
        <v>9</v>
      </c>
      <c r="B18" s="291" t="s">
        <v>628</v>
      </c>
      <c r="C18" s="292"/>
      <c r="D18" s="293"/>
      <c r="E18" s="34"/>
      <c r="F18" s="84">
        <f t="shared" si="0"/>
        <v>0</v>
      </c>
      <c r="G18" s="39"/>
      <c r="H18" s="211"/>
      <c r="I18" s="211"/>
    </row>
    <row r="19" spans="1:12" ht="19.5" customHeight="1">
      <c r="A19" s="8">
        <v>10</v>
      </c>
      <c r="B19" s="291" t="s">
        <v>629</v>
      </c>
      <c r="C19" s="292"/>
      <c r="D19" s="293"/>
      <c r="E19" s="34"/>
      <c r="F19" s="84">
        <f t="shared" si="0"/>
        <v>0</v>
      </c>
      <c r="G19" s="39"/>
      <c r="H19" s="211"/>
      <c r="I19" s="211"/>
    </row>
    <row r="20" spans="1:12" ht="19.5" customHeight="1" thickBot="1">
      <c r="A20" s="8"/>
      <c r="B20" s="291"/>
      <c r="C20" s="292"/>
      <c r="D20" s="293"/>
      <c r="E20" s="34"/>
      <c r="F20" s="84"/>
      <c r="G20" s="39"/>
      <c r="H20" s="211"/>
      <c r="I20" s="211"/>
    </row>
    <row r="21" spans="1:12" ht="19.5" customHeight="1">
      <c r="A21" s="204" t="s">
        <v>409</v>
      </c>
      <c r="B21" s="297"/>
      <c r="C21" s="297"/>
      <c r="D21" s="297"/>
      <c r="E21" s="297"/>
      <c r="F21" s="137">
        <f>SUM(F10:F20)</f>
        <v>0</v>
      </c>
      <c r="G21" s="66"/>
      <c r="H21" s="66"/>
      <c r="I21" s="66"/>
    </row>
    <row r="22" spans="1:12" ht="27" customHeight="1" thickBot="1">
      <c r="L22" s="9" t="s">
        <v>340</v>
      </c>
    </row>
    <row r="23" spans="1:12" ht="11.25" customHeight="1" thickTop="1">
      <c r="A23" s="3" t="s">
        <v>63</v>
      </c>
      <c r="B23" s="14" t="s">
        <v>382</v>
      </c>
      <c r="C23" s="234" t="s">
        <v>389</v>
      </c>
      <c r="D23" s="235"/>
      <c r="E23" s="236"/>
      <c r="F23" s="15" t="s">
        <v>450</v>
      </c>
      <c r="G23" s="234" t="s">
        <v>451</v>
      </c>
      <c r="H23" s="235"/>
      <c r="I23" s="235"/>
      <c r="J23" s="235"/>
      <c r="K23" s="236"/>
      <c r="L23" s="13" t="s">
        <v>383</v>
      </c>
    </row>
    <row r="24" spans="1:12" ht="18.75" customHeight="1" thickBot="1">
      <c r="A24" s="4">
        <v>65</v>
      </c>
      <c r="B24" s="35" t="s">
        <v>877</v>
      </c>
      <c r="C24" s="249" t="s">
        <v>878</v>
      </c>
      <c r="D24" s="250"/>
      <c r="E24" s="252"/>
      <c r="F24" s="54" t="s">
        <v>879</v>
      </c>
      <c r="G24" s="223" t="s">
        <v>880</v>
      </c>
      <c r="H24" s="224"/>
      <c r="I24" s="224"/>
      <c r="J24" s="225"/>
      <c r="K24" s="226"/>
      <c r="L24" s="12" t="s">
        <v>881</v>
      </c>
    </row>
    <row r="25" spans="1:12" ht="18.75" customHeight="1" thickTop="1">
      <c r="A25" s="7" t="s">
        <v>63</v>
      </c>
      <c r="B25" s="246"/>
      <c r="C25" s="246"/>
      <c r="D25" s="246"/>
      <c r="E25" s="59" t="s">
        <v>733</v>
      </c>
      <c r="F25" s="83" t="s">
        <v>327</v>
      </c>
      <c r="G25" s="52"/>
      <c r="H25" s="229"/>
      <c r="I25" s="229"/>
    </row>
    <row r="26" spans="1:12" ht="18.75" customHeight="1">
      <c r="A26" s="8">
        <v>1</v>
      </c>
      <c r="B26" s="296" t="s">
        <v>882</v>
      </c>
      <c r="C26" s="296"/>
      <c r="D26" s="296"/>
      <c r="E26" s="34"/>
      <c r="F26" s="84">
        <f>ROUNDUP(E26*1.03,-1)</f>
        <v>0</v>
      </c>
      <c r="G26" s="39"/>
      <c r="H26" s="211"/>
      <c r="I26" s="211"/>
    </row>
    <row r="27" spans="1:12" ht="18.75" customHeight="1">
      <c r="A27" s="305">
        <f>SUM(F26:F26)</f>
        <v>0</v>
      </c>
      <c r="B27" s="380"/>
      <c r="C27" s="380"/>
      <c r="D27" s="380"/>
      <c r="E27" s="380"/>
      <c r="F27" s="381"/>
      <c r="G27" s="218"/>
      <c r="H27" s="219"/>
      <c r="I27" s="219"/>
      <c r="J27" s="219"/>
      <c r="K27" s="219"/>
      <c r="L27" s="219"/>
    </row>
    <row r="28" spans="1:12" ht="30" customHeight="1" thickBot="1">
      <c r="A28" s="128"/>
      <c r="B28" s="128"/>
      <c r="C28" s="128"/>
      <c r="D28" s="128"/>
      <c r="E28" s="128"/>
      <c r="F28" s="128"/>
      <c r="G28" s="17"/>
      <c r="H28" s="17"/>
      <c r="I28" s="17"/>
      <c r="J28" s="17"/>
      <c r="K28" s="17"/>
      <c r="L28" s="9" t="s">
        <v>888</v>
      </c>
    </row>
    <row r="29" spans="1:12" ht="12" customHeight="1" thickTop="1">
      <c r="A29" s="3" t="s">
        <v>63</v>
      </c>
      <c r="B29" s="14" t="s">
        <v>382</v>
      </c>
      <c r="C29" s="234" t="s">
        <v>389</v>
      </c>
      <c r="D29" s="235"/>
      <c r="E29" s="236"/>
      <c r="F29" s="15" t="s">
        <v>450</v>
      </c>
      <c r="G29" s="234" t="s">
        <v>451</v>
      </c>
      <c r="H29" s="235"/>
      <c r="I29" s="235"/>
      <c r="J29" s="235"/>
      <c r="K29" s="236"/>
      <c r="L29" s="13" t="s">
        <v>383</v>
      </c>
    </row>
    <row r="30" spans="1:12" ht="18.75" customHeight="1" thickBot="1">
      <c r="A30" s="4">
        <v>66</v>
      </c>
      <c r="B30" s="35" t="s">
        <v>877</v>
      </c>
      <c r="C30" s="249" t="s">
        <v>883</v>
      </c>
      <c r="D30" s="250"/>
      <c r="E30" s="252"/>
      <c r="F30" s="54" t="s">
        <v>884</v>
      </c>
      <c r="G30" s="223" t="s">
        <v>885</v>
      </c>
      <c r="H30" s="224"/>
      <c r="I30" s="224"/>
      <c r="J30" s="225"/>
      <c r="K30" s="226"/>
      <c r="L30" s="12" t="s">
        <v>886</v>
      </c>
    </row>
    <row r="31" spans="1:12" ht="18.75" customHeight="1" thickTop="1">
      <c r="A31" s="7" t="s">
        <v>63</v>
      </c>
      <c r="B31" s="246" t="s">
        <v>381</v>
      </c>
      <c r="C31" s="246"/>
      <c r="D31" s="246"/>
      <c r="E31" s="59" t="s">
        <v>733</v>
      </c>
      <c r="F31" s="83" t="s">
        <v>327</v>
      </c>
      <c r="G31" s="52"/>
      <c r="H31" s="229"/>
      <c r="I31" s="229"/>
    </row>
    <row r="32" spans="1:12" ht="18.75" customHeight="1">
      <c r="A32" s="8">
        <v>1</v>
      </c>
      <c r="B32" s="296" t="s">
        <v>887</v>
      </c>
      <c r="C32" s="296"/>
      <c r="D32" s="296"/>
      <c r="E32" s="34"/>
      <c r="F32" s="84">
        <f>ROUNDUP(E32*1.03,-1)</f>
        <v>0</v>
      </c>
      <c r="G32" s="39"/>
      <c r="H32" s="211"/>
      <c r="I32" s="211"/>
    </row>
    <row r="33" spans="1:12" ht="18.75" customHeight="1">
      <c r="A33" s="305">
        <f>SUM(F32:F32)</f>
        <v>0</v>
      </c>
      <c r="B33" s="380"/>
      <c r="C33" s="380"/>
      <c r="D33" s="380"/>
      <c r="E33" s="380"/>
      <c r="F33" s="381"/>
      <c r="G33" s="218"/>
      <c r="H33" s="219"/>
      <c r="I33" s="219"/>
      <c r="J33" s="219"/>
      <c r="K33" s="219"/>
      <c r="L33" s="219"/>
    </row>
    <row r="34" spans="1:12">
      <c r="A34" s="128"/>
      <c r="B34" s="128"/>
      <c r="C34" s="128"/>
      <c r="D34" s="128"/>
      <c r="E34" s="128"/>
      <c r="F34" s="128"/>
      <c r="G34" s="17"/>
      <c r="H34" s="17"/>
      <c r="I34" s="17"/>
      <c r="J34" s="17"/>
      <c r="K34" s="17"/>
      <c r="L34" s="17"/>
    </row>
    <row r="35" spans="1:12" ht="18.75" customHeight="1">
      <c r="A35" s="204" t="s">
        <v>409</v>
      </c>
      <c r="B35" s="205"/>
      <c r="C35" s="205"/>
      <c r="D35" s="206"/>
      <c r="E35" s="207">
        <f>SUM(F21,F26,F32)</f>
        <v>0</v>
      </c>
      <c r="F35" s="208"/>
    </row>
  </sheetData>
  <mergeCells count="55">
    <mergeCell ref="A27:F27"/>
    <mergeCell ref="G27:L27"/>
    <mergeCell ref="A35:D35"/>
    <mergeCell ref="E35:F35"/>
    <mergeCell ref="C29:E29"/>
    <mergeCell ref="G29:K29"/>
    <mergeCell ref="C30:E30"/>
    <mergeCell ref="G30:K30"/>
    <mergeCell ref="B31:D31"/>
    <mergeCell ref="H31:I31"/>
    <mergeCell ref="B32:D32"/>
    <mergeCell ref="H32:I32"/>
    <mergeCell ref="A33:F33"/>
    <mergeCell ref="G33:L33"/>
    <mergeCell ref="B26:D26"/>
    <mergeCell ref="H26:I26"/>
    <mergeCell ref="C23:E23"/>
    <mergeCell ref="G23:K23"/>
    <mergeCell ref="C24:E24"/>
    <mergeCell ref="G24:K24"/>
    <mergeCell ref="B25:D25"/>
    <mergeCell ref="H25:I25"/>
    <mergeCell ref="A2:L2"/>
    <mergeCell ref="C7:E7"/>
    <mergeCell ref="C8:E8"/>
    <mergeCell ref="J4:L4"/>
    <mergeCell ref="H11:I11"/>
    <mergeCell ref="G9:K10"/>
    <mergeCell ref="A21:E21"/>
    <mergeCell ref="B19:D19"/>
    <mergeCell ref="B20:D20"/>
    <mergeCell ref="H20:I20"/>
    <mergeCell ref="H17:I17"/>
    <mergeCell ref="B18:D18"/>
    <mergeCell ref="B16:D16"/>
    <mergeCell ref="H18:I18"/>
    <mergeCell ref="B15:D15"/>
    <mergeCell ref="H19:I19"/>
    <mergeCell ref="B17:D17"/>
    <mergeCell ref="A1:L1"/>
    <mergeCell ref="B9:D9"/>
    <mergeCell ref="G7:K7"/>
    <mergeCell ref="G8:K8"/>
    <mergeCell ref="H16:I16"/>
    <mergeCell ref="H4:I4"/>
    <mergeCell ref="B11:D11"/>
    <mergeCell ref="B12:D12"/>
    <mergeCell ref="A5:L5"/>
    <mergeCell ref="B13:D13"/>
    <mergeCell ref="B14:D14"/>
    <mergeCell ref="H15:I15"/>
    <mergeCell ref="H13:I13"/>
    <mergeCell ref="H14:I14"/>
    <mergeCell ref="B10:D10"/>
    <mergeCell ref="H12:I12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9"/>
  </sheetPr>
  <dimension ref="A1:P55"/>
  <sheetViews>
    <sheetView zoomScaleNormal="100" workbookViewId="0">
      <selection activeCell="E10" sqref="E10"/>
    </sheetView>
  </sheetViews>
  <sheetFormatPr defaultRowHeight="13.5"/>
  <cols>
    <col min="1" max="1" width="4.5" style="1" bestFit="1" customWidth="1"/>
    <col min="2" max="3" width="6.75" style="1" customWidth="1"/>
    <col min="4" max="4" width="5.375" style="1" customWidth="1"/>
    <col min="5" max="5" width="6.75" style="1" customWidth="1"/>
    <col min="6" max="6" width="12.5" style="1" customWidth="1"/>
    <col min="7" max="7" width="3.5" style="1" customWidth="1"/>
    <col min="8" max="10" width="6.375" style="1" customWidth="1"/>
    <col min="11" max="11" width="5" style="1" customWidth="1"/>
    <col min="12" max="12" width="13.75" style="1" customWidth="1"/>
    <col min="13" max="16384" width="9" style="1"/>
  </cols>
  <sheetData>
    <row r="1" spans="1:16" ht="21" customHeight="1">
      <c r="A1" s="321" t="s">
        <v>987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</row>
    <row r="2" spans="1:16" ht="17.25" customHeight="1">
      <c r="A2" s="262" t="s">
        <v>401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</row>
    <row r="3" spans="1:16" ht="23.2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6" ht="24" customHeight="1">
      <c r="A4" s="2"/>
      <c r="B4" s="2"/>
      <c r="C4" s="2"/>
      <c r="D4" s="2"/>
      <c r="E4" s="2"/>
      <c r="F4" s="2"/>
      <c r="G4" s="2"/>
      <c r="H4" s="204" t="s">
        <v>399</v>
      </c>
      <c r="I4" s="206"/>
      <c r="J4" s="204" t="s">
        <v>493</v>
      </c>
      <c r="K4" s="205"/>
      <c r="L4" s="206"/>
    </row>
    <row r="5" spans="1:16" ht="42" customHeight="1">
      <c r="A5" s="295" t="s">
        <v>744</v>
      </c>
      <c r="B5" s="295"/>
      <c r="C5" s="295"/>
      <c r="D5" s="295"/>
      <c r="E5" s="295"/>
      <c r="F5" s="295"/>
      <c r="G5" s="295"/>
      <c r="H5" s="295"/>
      <c r="I5" s="295"/>
      <c r="J5" s="295"/>
      <c r="K5" s="295"/>
      <c r="L5" s="295"/>
    </row>
    <row r="6" spans="1:16" ht="24" customHeight="1" thickBo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9" t="s">
        <v>417</v>
      </c>
      <c r="P6" s="128"/>
    </row>
    <row r="7" spans="1:16" ht="14.25" customHeight="1" thickTop="1">
      <c r="A7" s="3" t="s">
        <v>418</v>
      </c>
      <c r="B7" s="14" t="s">
        <v>382</v>
      </c>
      <c r="C7" s="234" t="s">
        <v>389</v>
      </c>
      <c r="D7" s="235"/>
      <c r="E7" s="236"/>
      <c r="F7" s="15" t="s">
        <v>450</v>
      </c>
      <c r="G7" s="234" t="s">
        <v>451</v>
      </c>
      <c r="H7" s="235"/>
      <c r="I7" s="235"/>
      <c r="J7" s="235"/>
      <c r="K7" s="236"/>
      <c r="L7" s="13" t="s">
        <v>383</v>
      </c>
      <c r="P7" s="128"/>
    </row>
    <row r="8" spans="1:16" ht="14.25" customHeight="1" thickBot="1">
      <c r="A8" s="4">
        <v>67</v>
      </c>
      <c r="B8" s="11" t="s">
        <v>494</v>
      </c>
      <c r="C8" s="277" t="s">
        <v>513</v>
      </c>
      <c r="D8" s="225"/>
      <c r="E8" s="226"/>
      <c r="F8" s="51" t="s">
        <v>514</v>
      </c>
      <c r="G8" s="223" t="s">
        <v>515</v>
      </c>
      <c r="H8" s="224"/>
      <c r="I8" s="224"/>
      <c r="J8" s="225"/>
      <c r="K8" s="226"/>
      <c r="L8" s="6" t="s">
        <v>516</v>
      </c>
      <c r="P8" s="128"/>
    </row>
    <row r="9" spans="1:16" ht="14.25" customHeight="1" thickTop="1">
      <c r="A9" s="7" t="s">
        <v>492</v>
      </c>
      <c r="B9" s="246" t="s">
        <v>381</v>
      </c>
      <c r="C9" s="246"/>
      <c r="D9" s="246"/>
      <c r="E9" s="50" t="s">
        <v>733</v>
      </c>
      <c r="F9" s="83" t="s">
        <v>327</v>
      </c>
      <c r="G9" s="52"/>
      <c r="H9" s="229"/>
      <c r="I9" s="229"/>
      <c r="P9" s="128"/>
    </row>
    <row r="10" spans="1:16" ht="14.25" customHeight="1">
      <c r="A10" s="125">
        <v>1</v>
      </c>
      <c r="B10" s="301" t="s">
        <v>630</v>
      </c>
      <c r="C10" s="301"/>
      <c r="D10" s="301"/>
      <c r="E10" s="77"/>
      <c r="F10" s="133">
        <f>ROUNDUP(E10*1.03,-1)</f>
        <v>0</v>
      </c>
      <c r="G10" s="39"/>
      <c r="H10" s="211"/>
      <c r="I10" s="211"/>
      <c r="P10" s="128"/>
    </row>
    <row r="11" spans="1:16" ht="14.25" customHeight="1">
      <c r="A11" s="125">
        <v>2</v>
      </c>
      <c r="B11" s="302" t="s">
        <v>631</v>
      </c>
      <c r="C11" s="303"/>
      <c r="D11" s="304"/>
      <c r="E11" s="77"/>
      <c r="F11" s="133">
        <f t="shared" ref="F11:F22" si="0">ROUNDUP(E11*1.03,-1)</f>
        <v>0</v>
      </c>
      <c r="G11" s="39"/>
      <c r="H11" s="211"/>
      <c r="I11" s="211"/>
      <c r="P11" s="128"/>
    </row>
    <row r="12" spans="1:16" ht="14.25" customHeight="1">
      <c r="A12" s="125">
        <v>3</v>
      </c>
      <c r="B12" s="302" t="s">
        <v>632</v>
      </c>
      <c r="C12" s="303"/>
      <c r="D12" s="304"/>
      <c r="E12" s="77"/>
      <c r="F12" s="133">
        <f t="shared" si="0"/>
        <v>0</v>
      </c>
      <c r="G12" s="39"/>
      <c r="H12" s="211"/>
      <c r="I12" s="211"/>
      <c r="P12" s="128"/>
    </row>
    <row r="13" spans="1:16" ht="14.25" customHeight="1">
      <c r="A13" s="125">
        <v>4</v>
      </c>
      <c r="B13" s="302" t="s">
        <v>633</v>
      </c>
      <c r="C13" s="303"/>
      <c r="D13" s="304"/>
      <c r="E13" s="77"/>
      <c r="F13" s="133">
        <f t="shared" si="0"/>
        <v>0</v>
      </c>
      <c r="G13" s="39"/>
      <c r="H13" s="211"/>
      <c r="I13" s="211"/>
      <c r="P13" s="128"/>
    </row>
    <row r="14" spans="1:16" ht="14.25" customHeight="1">
      <c r="A14" s="125">
        <v>5</v>
      </c>
      <c r="B14" s="302" t="s">
        <v>634</v>
      </c>
      <c r="C14" s="303"/>
      <c r="D14" s="304"/>
      <c r="E14" s="77"/>
      <c r="F14" s="133">
        <f t="shared" si="0"/>
        <v>0</v>
      </c>
      <c r="G14" s="39"/>
      <c r="H14" s="211"/>
      <c r="I14" s="211"/>
      <c r="P14" s="128"/>
    </row>
    <row r="15" spans="1:16" ht="14.25" customHeight="1">
      <c r="A15" s="125">
        <v>6</v>
      </c>
      <c r="B15" s="302" t="s">
        <v>776</v>
      </c>
      <c r="C15" s="303"/>
      <c r="D15" s="304"/>
      <c r="E15" s="77"/>
      <c r="F15" s="133">
        <f t="shared" si="0"/>
        <v>0</v>
      </c>
      <c r="G15" s="39"/>
      <c r="H15" s="211"/>
      <c r="I15" s="211"/>
      <c r="P15" s="128"/>
    </row>
    <row r="16" spans="1:16" ht="14.25" customHeight="1">
      <c r="A16" s="125">
        <v>7</v>
      </c>
      <c r="B16" s="302" t="s">
        <v>636</v>
      </c>
      <c r="C16" s="303"/>
      <c r="D16" s="304"/>
      <c r="E16" s="77"/>
      <c r="F16" s="133">
        <f t="shared" si="0"/>
        <v>0</v>
      </c>
      <c r="G16" s="39"/>
      <c r="H16" s="211"/>
      <c r="I16" s="211"/>
      <c r="P16" s="128"/>
    </row>
    <row r="17" spans="1:16" ht="14.25" customHeight="1">
      <c r="A17" s="125">
        <v>8</v>
      </c>
      <c r="B17" s="302" t="s">
        <v>637</v>
      </c>
      <c r="C17" s="303"/>
      <c r="D17" s="304"/>
      <c r="E17" s="77"/>
      <c r="F17" s="133">
        <f t="shared" si="0"/>
        <v>0</v>
      </c>
      <c r="G17" s="39"/>
      <c r="H17" s="211"/>
      <c r="I17" s="211"/>
      <c r="P17" s="128"/>
    </row>
    <row r="18" spans="1:16" ht="14.25" customHeight="1">
      <c r="A18" s="125">
        <v>9</v>
      </c>
      <c r="B18" s="302" t="s">
        <v>639</v>
      </c>
      <c r="C18" s="303"/>
      <c r="D18" s="304"/>
      <c r="E18" s="77"/>
      <c r="F18" s="133">
        <f t="shared" si="0"/>
        <v>0</v>
      </c>
      <c r="G18" s="39"/>
      <c r="H18" s="211"/>
      <c r="I18" s="211"/>
      <c r="P18" s="128"/>
    </row>
    <row r="19" spans="1:16" ht="14.25" customHeight="1">
      <c r="A19" s="125">
        <v>10</v>
      </c>
      <c r="B19" s="302" t="s">
        <v>642</v>
      </c>
      <c r="C19" s="303"/>
      <c r="D19" s="304"/>
      <c r="E19" s="77"/>
      <c r="F19" s="133">
        <f t="shared" si="0"/>
        <v>0</v>
      </c>
      <c r="G19" s="39"/>
      <c r="H19" s="211"/>
      <c r="I19" s="211"/>
      <c r="P19" s="128"/>
    </row>
    <row r="20" spans="1:16" ht="14.25" customHeight="1">
      <c r="A20" s="125">
        <v>11</v>
      </c>
      <c r="B20" s="302" t="s">
        <v>643</v>
      </c>
      <c r="C20" s="303"/>
      <c r="D20" s="304"/>
      <c r="E20" s="77"/>
      <c r="F20" s="133">
        <f t="shared" si="0"/>
        <v>0</v>
      </c>
      <c r="G20" s="39"/>
      <c r="H20" s="211"/>
      <c r="I20" s="211"/>
      <c r="P20" s="128"/>
    </row>
    <row r="21" spans="1:16" ht="14.25" customHeight="1">
      <c r="A21" s="125">
        <v>12</v>
      </c>
      <c r="B21" s="302" t="s">
        <v>644</v>
      </c>
      <c r="C21" s="303"/>
      <c r="D21" s="304"/>
      <c r="E21" s="77"/>
      <c r="F21" s="133">
        <f t="shared" si="0"/>
        <v>0</v>
      </c>
      <c r="G21" s="39"/>
      <c r="H21" s="211"/>
      <c r="I21" s="211"/>
      <c r="P21" s="128"/>
    </row>
    <row r="22" spans="1:16" ht="14.25" customHeight="1" thickBot="1">
      <c r="A22" s="125">
        <v>13</v>
      </c>
      <c r="B22" s="302"/>
      <c r="C22" s="303"/>
      <c r="D22" s="304"/>
      <c r="E22" s="77"/>
      <c r="F22" s="133">
        <f t="shared" si="0"/>
        <v>0</v>
      </c>
      <c r="G22" s="39"/>
      <c r="H22" s="211"/>
      <c r="I22" s="211"/>
      <c r="P22" s="128"/>
    </row>
    <row r="23" spans="1:16" ht="14.25" customHeight="1">
      <c r="A23" s="305" t="s">
        <v>409</v>
      </c>
      <c r="B23" s="306"/>
      <c r="C23" s="306"/>
      <c r="D23" s="306"/>
      <c r="E23" s="306"/>
      <c r="F23" s="141">
        <f>SUM(F10:F22)</f>
        <v>0</v>
      </c>
      <c r="G23" s="92"/>
      <c r="H23" s="91"/>
      <c r="I23" s="91"/>
      <c r="J23" s="66"/>
      <c r="K23" s="66"/>
      <c r="L23" s="66"/>
    </row>
    <row r="24" spans="1:16" ht="14.25" customHeight="1">
      <c r="A24" s="128"/>
      <c r="B24" s="128"/>
      <c r="C24" s="128"/>
      <c r="D24" s="128"/>
      <c r="E24" s="128"/>
      <c r="F24" s="128"/>
    </row>
    <row r="25" spans="1:16" ht="14.25" customHeight="1" thickBo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9" t="s">
        <v>818</v>
      </c>
    </row>
    <row r="26" spans="1:16" ht="14.25" customHeight="1" thickTop="1">
      <c r="A26" s="3" t="s">
        <v>63</v>
      </c>
      <c r="B26" s="14" t="s">
        <v>382</v>
      </c>
      <c r="C26" s="234" t="s">
        <v>389</v>
      </c>
      <c r="D26" s="235"/>
      <c r="E26" s="236"/>
      <c r="F26" s="15" t="s">
        <v>450</v>
      </c>
      <c r="G26" s="234" t="s">
        <v>451</v>
      </c>
      <c r="H26" s="235"/>
      <c r="I26" s="235"/>
      <c r="J26" s="235"/>
      <c r="K26" s="236"/>
      <c r="L26" s="13" t="s">
        <v>383</v>
      </c>
    </row>
    <row r="27" spans="1:16" ht="14.25" customHeight="1" thickBot="1">
      <c r="A27" s="4">
        <v>68</v>
      </c>
      <c r="B27" s="11" t="s">
        <v>494</v>
      </c>
      <c r="C27" s="438" t="s">
        <v>635</v>
      </c>
      <c r="D27" s="439"/>
      <c r="E27" s="440"/>
      <c r="F27" s="51" t="s">
        <v>825</v>
      </c>
      <c r="G27" s="223" t="s">
        <v>827</v>
      </c>
      <c r="H27" s="224"/>
      <c r="I27" s="224"/>
      <c r="J27" s="225"/>
      <c r="K27" s="226"/>
      <c r="L27" s="6" t="s">
        <v>828</v>
      </c>
    </row>
    <row r="28" spans="1:16" ht="14.25" thickTop="1">
      <c r="A28" s="7" t="s">
        <v>63</v>
      </c>
      <c r="B28" s="246" t="s">
        <v>381</v>
      </c>
      <c r="C28" s="246"/>
      <c r="D28" s="246"/>
      <c r="E28" s="156" t="s">
        <v>733</v>
      </c>
      <c r="F28" s="83" t="s">
        <v>327</v>
      </c>
      <c r="G28" s="52"/>
      <c r="H28" s="229"/>
      <c r="I28" s="229"/>
    </row>
    <row r="29" spans="1:16">
      <c r="A29" s="125">
        <v>1</v>
      </c>
      <c r="B29" s="302" t="s">
        <v>635</v>
      </c>
      <c r="C29" s="303"/>
      <c r="D29" s="304"/>
      <c r="E29" s="77"/>
      <c r="F29" s="133">
        <f>ROUNDUP(E29*1.03,-1)</f>
        <v>0</v>
      </c>
      <c r="G29" s="39"/>
      <c r="H29" s="211"/>
      <c r="I29" s="211"/>
    </row>
    <row r="30" spans="1:16" ht="14.25" thickBot="1">
      <c r="A30" s="125"/>
      <c r="B30" s="301"/>
      <c r="C30" s="301"/>
      <c r="D30" s="301"/>
      <c r="E30" s="127"/>
      <c r="F30" s="135"/>
      <c r="G30" s="39"/>
      <c r="H30" s="211"/>
      <c r="I30" s="211"/>
    </row>
    <row r="31" spans="1:16">
      <c r="A31" s="305" t="s">
        <v>409</v>
      </c>
      <c r="B31" s="306"/>
      <c r="C31" s="306"/>
      <c r="D31" s="306"/>
      <c r="E31" s="306"/>
      <c r="F31" s="141">
        <f>SUM(F29:F30)</f>
        <v>0</v>
      </c>
      <c r="G31" s="92"/>
      <c r="H31" s="91"/>
      <c r="I31" s="91"/>
      <c r="J31" s="66"/>
      <c r="K31" s="66"/>
      <c r="L31" s="66"/>
    </row>
    <row r="33" spans="1:12" ht="18" thickBo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9" t="s">
        <v>819</v>
      </c>
    </row>
    <row r="34" spans="1:12" ht="14.25" thickTop="1">
      <c r="A34" s="3" t="s">
        <v>63</v>
      </c>
      <c r="B34" s="14" t="s">
        <v>382</v>
      </c>
      <c r="C34" s="234" t="s">
        <v>389</v>
      </c>
      <c r="D34" s="235"/>
      <c r="E34" s="236"/>
      <c r="F34" s="15" t="s">
        <v>450</v>
      </c>
      <c r="G34" s="234" t="s">
        <v>451</v>
      </c>
      <c r="H34" s="235"/>
      <c r="I34" s="235"/>
      <c r="J34" s="235"/>
      <c r="K34" s="236"/>
      <c r="L34" s="13" t="s">
        <v>383</v>
      </c>
    </row>
    <row r="35" spans="1:12" ht="14.25" customHeight="1" thickBot="1">
      <c r="A35" s="4">
        <v>69</v>
      </c>
      <c r="B35" s="11" t="s">
        <v>494</v>
      </c>
      <c r="C35" s="438" t="s">
        <v>638</v>
      </c>
      <c r="D35" s="439"/>
      <c r="E35" s="440"/>
      <c r="F35" s="51" t="s">
        <v>826</v>
      </c>
      <c r="G35" s="223" t="s">
        <v>822</v>
      </c>
      <c r="H35" s="224"/>
      <c r="I35" s="224"/>
      <c r="J35" s="225"/>
      <c r="K35" s="226"/>
      <c r="L35" s="6" t="s">
        <v>829</v>
      </c>
    </row>
    <row r="36" spans="1:12" ht="14.25" thickTop="1">
      <c r="A36" s="7" t="s">
        <v>63</v>
      </c>
      <c r="B36" s="246" t="s">
        <v>381</v>
      </c>
      <c r="C36" s="246"/>
      <c r="D36" s="246"/>
      <c r="E36" s="156" t="s">
        <v>733</v>
      </c>
      <c r="F36" s="83" t="s">
        <v>327</v>
      </c>
      <c r="G36" s="52"/>
      <c r="H36" s="229"/>
      <c r="I36" s="229"/>
    </row>
    <row r="37" spans="1:12">
      <c r="A37" s="125">
        <v>1</v>
      </c>
      <c r="B37" s="302" t="s">
        <v>638</v>
      </c>
      <c r="C37" s="303"/>
      <c r="D37" s="304"/>
      <c r="E37" s="77"/>
      <c r="F37" s="133">
        <f>ROUNDUP(E37*1.03,-1)</f>
        <v>0</v>
      </c>
      <c r="G37" s="39"/>
      <c r="H37" s="211"/>
      <c r="I37" s="211"/>
    </row>
    <row r="38" spans="1:12" ht="14.25" thickBot="1">
      <c r="A38" s="125"/>
      <c r="B38" s="301"/>
      <c r="C38" s="301"/>
      <c r="D38" s="301"/>
      <c r="E38" s="127"/>
      <c r="F38" s="135"/>
      <c r="G38" s="39"/>
      <c r="H38" s="211"/>
      <c r="I38" s="211"/>
    </row>
    <row r="39" spans="1:12">
      <c r="A39" s="305" t="s">
        <v>409</v>
      </c>
      <c r="B39" s="306"/>
      <c r="C39" s="306"/>
      <c r="D39" s="306"/>
      <c r="E39" s="306"/>
      <c r="F39" s="141">
        <f>SUM(F37:F38)</f>
        <v>0</v>
      </c>
      <c r="G39" s="92"/>
      <c r="H39" s="91"/>
      <c r="I39" s="91"/>
      <c r="J39" s="66"/>
      <c r="K39" s="66"/>
      <c r="L39" s="66"/>
    </row>
    <row r="41" spans="1:12" ht="18" thickBo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9" t="s">
        <v>820</v>
      </c>
    </row>
    <row r="42" spans="1:12" ht="14.25" thickTop="1">
      <c r="A42" s="3" t="s">
        <v>63</v>
      </c>
      <c r="B42" s="14" t="s">
        <v>382</v>
      </c>
      <c r="C42" s="234" t="s">
        <v>389</v>
      </c>
      <c r="D42" s="235"/>
      <c r="E42" s="236"/>
      <c r="F42" s="15" t="s">
        <v>450</v>
      </c>
      <c r="G42" s="234" t="s">
        <v>451</v>
      </c>
      <c r="H42" s="235"/>
      <c r="I42" s="235"/>
      <c r="J42" s="235"/>
      <c r="K42" s="236"/>
      <c r="L42" s="13" t="s">
        <v>383</v>
      </c>
    </row>
    <row r="43" spans="1:12" ht="14.25" customHeight="1" thickBot="1">
      <c r="A43" s="4">
        <v>70</v>
      </c>
      <c r="B43" s="11" t="s">
        <v>494</v>
      </c>
      <c r="C43" s="438" t="s">
        <v>640</v>
      </c>
      <c r="D43" s="439"/>
      <c r="E43" s="440"/>
      <c r="F43" s="51" t="s">
        <v>826</v>
      </c>
      <c r="G43" s="223" t="s">
        <v>823</v>
      </c>
      <c r="H43" s="224"/>
      <c r="I43" s="224"/>
      <c r="J43" s="225"/>
      <c r="K43" s="226"/>
      <c r="L43" s="6" t="s">
        <v>830</v>
      </c>
    </row>
    <row r="44" spans="1:12" ht="14.25" thickTop="1">
      <c r="A44" s="7" t="s">
        <v>63</v>
      </c>
      <c r="B44" s="246" t="s">
        <v>381</v>
      </c>
      <c r="C44" s="246"/>
      <c r="D44" s="246"/>
      <c r="E44" s="156" t="s">
        <v>733</v>
      </c>
      <c r="F44" s="83" t="s">
        <v>327</v>
      </c>
      <c r="G44" s="52"/>
      <c r="H44" s="229"/>
      <c r="I44" s="229"/>
    </row>
    <row r="45" spans="1:12">
      <c r="A45" s="125">
        <v>12</v>
      </c>
      <c r="B45" s="302" t="s">
        <v>640</v>
      </c>
      <c r="C45" s="303"/>
      <c r="D45" s="304"/>
      <c r="E45" s="77"/>
      <c r="F45" s="133">
        <f>ROUNDUP(E45*1.03,-1)</f>
        <v>0</v>
      </c>
      <c r="G45" s="39"/>
      <c r="H45" s="211"/>
      <c r="I45" s="211"/>
    </row>
    <row r="46" spans="1:12" ht="14.25" thickBot="1">
      <c r="A46" s="125">
        <v>20</v>
      </c>
      <c r="B46" s="301"/>
      <c r="C46" s="301"/>
      <c r="D46" s="301"/>
      <c r="E46" s="127"/>
      <c r="F46" s="135"/>
      <c r="G46" s="39"/>
      <c r="H46" s="211"/>
      <c r="I46" s="211"/>
    </row>
    <row r="47" spans="1:12">
      <c r="A47" s="305" t="s">
        <v>409</v>
      </c>
      <c r="B47" s="306"/>
      <c r="C47" s="306"/>
      <c r="D47" s="306"/>
      <c r="E47" s="306"/>
      <c r="F47" s="141">
        <f>SUM(F45:F46)</f>
        <v>0</v>
      </c>
      <c r="G47" s="92"/>
      <c r="H47" s="91"/>
      <c r="I47" s="91"/>
      <c r="J47" s="66"/>
      <c r="K47" s="66"/>
      <c r="L47" s="66"/>
    </row>
    <row r="49" spans="1:12" ht="18" thickBo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9" t="s">
        <v>821</v>
      </c>
    </row>
    <row r="50" spans="1:12" ht="14.25" thickTop="1">
      <c r="A50" s="3" t="s">
        <v>63</v>
      </c>
      <c r="B50" s="14" t="s">
        <v>382</v>
      </c>
      <c r="C50" s="234" t="s">
        <v>389</v>
      </c>
      <c r="D50" s="235"/>
      <c r="E50" s="236"/>
      <c r="F50" s="15" t="s">
        <v>450</v>
      </c>
      <c r="G50" s="234" t="s">
        <v>451</v>
      </c>
      <c r="H50" s="235"/>
      <c r="I50" s="235"/>
      <c r="J50" s="235"/>
      <c r="K50" s="236"/>
      <c r="L50" s="13" t="s">
        <v>383</v>
      </c>
    </row>
    <row r="51" spans="1:12" ht="14.25" customHeight="1" thickBot="1">
      <c r="A51" s="4">
        <v>71</v>
      </c>
      <c r="B51" s="11" t="s">
        <v>494</v>
      </c>
      <c r="C51" s="438" t="s">
        <v>641</v>
      </c>
      <c r="D51" s="439"/>
      <c r="E51" s="440"/>
      <c r="F51" s="51" t="s">
        <v>825</v>
      </c>
      <c r="G51" s="223" t="s">
        <v>824</v>
      </c>
      <c r="H51" s="224"/>
      <c r="I51" s="224"/>
      <c r="J51" s="225"/>
      <c r="K51" s="226"/>
      <c r="L51" s="6" t="s">
        <v>831</v>
      </c>
    </row>
    <row r="52" spans="1:12" ht="14.25" thickTop="1">
      <c r="A52" s="7" t="s">
        <v>63</v>
      </c>
      <c r="B52" s="246" t="s">
        <v>381</v>
      </c>
      <c r="C52" s="246"/>
      <c r="D52" s="246"/>
      <c r="E52" s="156" t="s">
        <v>733</v>
      </c>
      <c r="F52" s="83" t="s">
        <v>327</v>
      </c>
      <c r="G52" s="52"/>
      <c r="H52" s="229"/>
      <c r="I52" s="229"/>
    </row>
    <row r="53" spans="1:12">
      <c r="A53" s="125">
        <v>13</v>
      </c>
      <c r="B53" s="302" t="s">
        <v>641</v>
      </c>
      <c r="C53" s="303"/>
      <c r="D53" s="304"/>
      <c r="E53" s="77"/>
      <c r="F53" s="133">
        <f>ROUNDUP(E53*1.03,-1)</f>
        <v>0</v>
      </c>
      <c r="G53" s="39"/>
      <c r="H53" s="211"/>
      <c r="I53" s="211"/>
    </row>
    <row r="54" spans="1:12" ht="14.25" thickBot="1">
      <c r="A54" s="125">
        <v>20</v>
      </c>
      <c r="B54" s="301"/>
      <c r="C54" s="301"/>
      <c r="D54" s="301"/>
      <c r="E54" s="127"/>
      <c r="F54" s="135"/>
      <c r="G54" s="39"/>
      <c r="H54" s="211"/>
      <c r="I54" s="211"/>
    </row>
    <row r="55" spans="1:12">
      <c r="A55" s="305" t="s">
        <v>409</v>
      </c>
      <c r="B55" s="306"/>
      <c r="C55" s="306"/>
      <c r="D55" s="306"/>
      <c r="E55" s="306"/>
      <c r="F55" s="141">
        <f>SUM(F53:F54)</f>
        <v>0</v>
      </c>
      <c r="G55" s="92"/>
      <c r="H55" s="91"/>
      <c r="I55" s="91"/>
      <c r="J55" s="66"/>
      <c r="K55" s="66"/>
      <c r="L55" s="66"/>
    </row>
  </sheetData>
  <mergeCells count="82">
    <mergeCell ref="B22:D22"/>
    <mergeCell ref="B17:D17"/>
    <mergeCell ref="J4:L4"/>
    <mergeCell ref="H10:I10"/>
    <mergeCell ref="B10:D10"/>
    <mergeCell ref="B15:D15"/>
    <mergeCell ref="B11:D11"/>
    <mergeCell ref="H18:I18"/>
    <mergeCell ref="H21:I21"/>
    <mergeCell ref="H4:I4"/>
    <mergeCell ref="B12:D12"/>
    <mergeCell ref="C8:E8"/>
    <mergeCell ref="H13:I13"/>
    <mergeCell ref="H14:I14"/>
    <mergeCell ref="B16:D16"/>
    <mergeCell ref="B19:D19"/>
    <mergeCell ref="B18:D18"/>
    <mergeCell ref="A1:L1"/>
    <mergeCell ref="B9:D9"/>
    <mergeCell ref="H9:I9"/>
    <mergeCell ref="G7:K7"/>
    <mergeCell ref="G8:K8"/>
    <mergeCell ref="A5:L5"/>
    <mergeCell ref="H16:I16"/>
    <mergeCell ref="C7:E7"/>
    <mergeCell ref="H11:I11"/>
    <mergeCell ref="H12:I12"/>
    <mergeCell ref="H15:I15"/>
    <mergeCell ref="B13:D13"/>
    <mergeCell ref="B14:D14"/>
    <mergeCell ref="C34:E34"/>
    <mergeCell ref="G34:K34"/>
    <mergeCell ref="B29:D29"/>
    <mergeCell ref="H29:I29"/>
    <mergeCell ref="A2:L2"/>
    <mergeCell ref="H22:I22"/>
    <mergeCell ref="H20:I20"/>
    <mergeCell ref="C26:E26"/>
    <mergeCell ref="G26:K26"/>
    <mergeCell ref="C27:E27"/>
    <mergeCell ref="G27:K27"/>
    <mergeCell ref="B21:D21"/>
    <mergeCell ref="A23:E23"/>
    <mergeCell ref="B20:D20"/>
    <mergeCell ref="H17:I17"/>
    <mergeCell ref="H19:I19"/>
    <mergeCell ref="B28:D28"/>
    <mergeCell ref="H28:I28"/>
    <mergeCell ref="B30:D30"/>
    <mergeCell ref="H30:I30"/>
    <mergeCell ref="A31:E31"/>
    <mergeCell ref="B37:D37"/>
    <mergeCell ref="H37:I37"/>
    <mergeCell ref="C35:E35"/>
    <mergeCell ref="G35:K35"/>
    <mergeCell ref="B36:D36"/>
    <mergeCell ref="H36:I36"/>
    <mergeCell ref="B44:D44"/>
    <mergeCell ref="H44:I44"/>
    <mergeCell ref="B38:D38"/>
    <mergeCell ref="H38:I38"/>
    <mergeCell ref="A39:E39"/>
    <mergeCell ref="C42:E42"/>
    <mergeCell ref="G42:K42"/>
    <mergeCell ref="C43:E43"/>
    <mergeCell ref="G43:K43"/>
    <mergeCell ref="B52:D52"/>
    <mergeCell ref="H52:I52"/>
    <mergeCell ref="B46:D46"/>
    <mergeCell ref="H46:I46"/>
    <mergeCell ref="B45:D45"/>
    <mergeCell ref="H45:I45"/>
    <mergeCell ref="A47:E47"/>
    <mergeCell ref="C50:E50"/>
    <mergeCell ref="G50:K50"/>
    <mergeCell ref="C51:E51"/>
    <mergeCell ref="G51:K51"/>
    <mergeCell ref="B54:D54"/>
    <mergeCell ref="H54:I54"/>
    <mergeCell ref="A55:E55"/>
    <mergeCell ref="B53:D53"/>
    <mergeCell ref="H53:I53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9"/>
  </sheetPr>
  <dimension ref="A1:L69"/>
  <sheetViews>
    <sheetView zoomScaleNormal="100" workbookViewId="0">
      <selection activeCell="E9" sqref="E9"/>
    </sheetView>
  </sheetViews>
  <sheetFormatPr defaultRowHeight="13.5"/>
  <cols>
    <col min="1" max="1" width="3.5" style="1" bestFit="1" customWidth="1"/>
    <col min="2" max="4" width="6.75" style="1" customWidth="1"/>
    <col min="5" max="5" width="6.25" style="1" customWidth="1"/>
    <col min="6" max="6" width="12.5" style="1" customWidth="1"/>
    <col min="7" max="7" width="3.5" style="1" customWidth="1"/>
    <col min="8" max="10" width="6.375" style="1" customWidth="1"/>
    <col min="11" max="11" width="5" style="1" customWidth="1"/>
    <col min="12" max="12" width="13.75" style="1" customWidth="1"/>
    <col min="13" max="16384" width="9" style="1"/>
  </cols>
  <sheetData>
    <row r="1" spans="1:12" ht="15" customHeight="1">
      <c r="A1" s="321" t="s">
        <v>987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</row>
    <row r="2" spans="1:12" ht="17.25" customHeight="1">
      <c r="A2" s="262" t="s">
        <v>401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</row>
    <row r="3" spans="1:12" ht="15" customHeight="1">
      <c r="A3" s="2"/>
      <c r="B3" s="2"/>
      <c r="C3" s="2"/>
      <c r="D3" s="2"/>
      <c r="E3" s="2"/>
      <c r="F3" s="2"/>
      <c r="G3" s="2"/>
      <c r="H3" s="204" t="s">
        <v>399</v>
      </c>
      <c r="I3" s="206"/>
      <c r="J3" s="204" t="s">
        <v>495</v>
      </c>
      <c r="K3" s="205"/>
      <c r="L3" s="206"/>
    </row>
    <row r="4" spans="1:12" ht="38.25" customHeight="1">
      <c r="A4" s="295" t="s">
        <v>744</v>
      </c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295"/>
    </row>
    <row r="5" spans="1:12" ht="15" customHeight="1" thickBo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9" t="s">
        <v>460</v>
      </c>
    </row>
    <row r="6" spans="1:12" ht="13.5" customHeight="1" thickTop="1">
      <c r="A6" s="3" t="s">
        <v>461</v>
      </c>
      <c r="B6" s="14" t="s">
        <v>382</v>
      </c>
      <c r="C6" s="234" t="s">
        <v>389</v>
      </c>
      <c r="D6" s="235"/>
      <c r="E6" s="236"/>
      <c r="F6" s="15" t="s">
        <v>450</v>
      </c>
      <c r="G6" s="234" t="s">
        <v>451</v>
      </c>
      <c r="H6" s="235"/>
      <c r="I6" s="235"/>
      <c r="J6" s="235"/>
      <c r="K6" s="236"/>
      <c r="L6" s="13" t="s">
        <v>383</v>
      </c>
    </row>
    <row r="7" spans="1:12" ht="13.5" customHeight="1" thickBot="1">
      <c r="A7" s="4">
        <v>72</v>
      </c>
      <c r="B7" s="11" t="s">
        <v>496</v>
      </c>
      <c r="C7" s="249" t="s">
        <v>789</v>
      </c>
      <c r="D7" s="250"/>
      <c r="E7" s="252"/>
      <c r="F7" s="54" t="s">
        <v>841</v>
      </c>
      <c r="G7" s="373" t="s">
        <v>790</v>
      </c>
      <c r="H7" s="374"/>
      <c r="I7" s="374"/>
      <c r="J7" s="273"/>
      <c r="K7" s="274"/>
      <c r="L7" s="12" t="s">
        <v>791</v>
      </c>
    </row>
    <row r="8" spans="1:12" ht="15" customHeight="1" thickTop="1">
      <c r="A8" s="7"/>
      <c r="B8" s="246" t="s">
        <v>381</v>
      </c>
      <c r="C8" s="246"/>
      <c r="D8" s="246"/>
      <c r="E8" s="59" t="s">
        <v>733</v>
      </c>
      <c r="F8" s="83" t="s">
        <v>327</v>
      </c>
      <c r="G8" s="52"/>
      <c r="H8" s="229"/>
      <c r="I8" s="229"/>
    </row>
    <row r="9" spans="1:12" ht="20.100000000000001" customHeight="1">
      <c r="A9" s="8">
        <v>1</v>
      </c>
      <c r="B9" s="255" t="s">
        <v>82</v>
      </c>
      <c r="C9" s="256"/>
      <c r="D9" s="390"/>
      <c r="E9" s="34"/>
      <c r="F9" s="84">
        <f>ROUNDUP(E9*1.03,-1)</f>
        <v>0</v>
      </c>
      <c r="G9" s="39"/>
      <c r="H9" s="211"/>
      <c r="I9" s="211"/>
    </row>
    <row r="10" spans="1:12" ht="20.100000000000001" customHeight="1" thickBot="1">
      <c r="A10" s="78">
        <v>2</v>
      </c>
      <c r="B10" s="441" t="s">
        <v>83</v>
      </c>
      <c r="C10" s="441"/>
      <c r="D10" s="441"/>
      <c r="E10" s="68"/>
      <c r="F10" s="86">
        <f>ROUNDUP(E10*1.03,-1)</f>
        <v>0</v>
      </c>
      <c r="G10" s="10"/>
    </row>
    <row r="11" spans="1:12" ht="20.100000000000001" customHeight="1">
      <c r="A11" s="204">
        <f>SUM(F9:F10)</f>
        <v>0</v>
      </c>
      <c r="B11" s="205"/>
      <c r="C11" s="205"/>
      <c r="D11" s="205"/>
      <c r="E11" s="205"/>
      <c r="F11" s="379"/>
      <c r="G11" s="361"/>
      <c r="H11" s="362"/>
      <c r="I11" s="362"/>
      <c r="J11" s="362"/>
      <c r="K11" s="362"/>
      <c r="L11" s="362"/>
    </row>
    <row r="12" spans="1:12" ht="12" customHeight="1" thickBot="1">
      <c r="E12" s="17"/>
      <c r="F12" s="17"/>
      <c r="G12" s="40"/>
      <c r="H12" s="40"/>
      <c r="I12" s="40"/>
      <c r="J12" s="40"/>
      <c r="K12" s="20"/>
      <c r="L12" s="20"/>
    </row>
    <row r="13" spans="1:12" ht="13.5" customHeight="1" thickTop="1">
      <c r="A13" s="3" t="s">
        <v>319</v>
      </c>
      <c r="B13" s="14" t="s">
        <v>382</v>
      </c>
      <c r="C13" s="234" t="s">
        <v>389</v>
      </c>
      <c r="D13" s="235"/>
      <c r="E13" s="236"/>
      <c r="F13" s="15" t="s">
        <v>450</v>
      </c>
      <c r="G13" s="234" t="s">
        <v>451</v>
      </c>
      <c r="H13" s="235"/>
      <c r="I13" s="235"/>
      <c r="J13" s="235"/>
      <c r="K13" s="236"/>
      <c r="L13" s="13" t="s">
        <v>383</v>
      </c>
    </row>
    <row r="14" spans="1:12" ht="13.5" customHeight="1" thickBot="1">
      <c r="A14" s="4">
        <v>73</v>
      </c>
      <c r="B14" s="11" t="s">
        <v>496</v>
      </c>
      <c r="C14" s="277" t="s">
        <v>787</v>
      </c>
      <c r="D14" s="225"/>
      <c r="E14" s="226"/>
      <c r="F14" s="51" t="s">
        <v>792</v>
      </c>
      <c r="G14" s="223" t="s">
        <v>793</v>
      </c>
      <c r="H14" s="224"/>
      <c r="I14" s="224"/>
      <c r="J14" s="225"/>
      <c r="K14" s="226"/>
      <c r="L14" s="6" t="s">
        <v>788</v>
      </c>
    </row>
    <row r="15" spans="1:12" ht="15" customHeight="1" thickTop="1">
      <c r="A15" s="7"/>
      <c r="B15" s="246" t="s">
        <v>381</v>
      </c>
      <c r="C15" s="246"/>
      <c r="D15" s="246"/>
      <c r="E15" s="59" t="s">
        <v>733</v>
      </c>
      <c r="F15" s="83" t="s">
        <v>327</v>
      </c>
      <c r="G15" s="52"/>
      <c r="H15" s="229"/>
      <c r="I15" s="229"/>
    </row>
    <row r="16" spans="1:12" ht="20.100000000000001" customHeight="1" thickBot="1">
      <c r="A16" s="8">
        <v>1</v>
      </c>
      <c r="B16" s="296" t="s">
        <v>104</v>
      </c>
      <c r="C16" s="296"/>
      <c r="D16" s="296"/>
      <c r="E16" s="34"/>
      <c r="F16" s="86">
        <f>ROUNDUP(E16*1.03,-1)</f>
        <v>0</v>
      </c>
      <c r="G16" s="39"/>
      <c r="H16" s="211"/>
      <c r="I16" s="211"/>
    </row>
    <row r="17" spans="1:12" ht="20.100000000000001" customHeight="1">
      <c r="A17" s="204">
        <f>SUM(F16)</f>
        <v>0</v>
      </c>
      <c r="B17" s="205"/>
      <c r="C17" s="205"/>
      <c r="D17" s="205"/>
      <c r="E17" s="205"/>
      <c r="F17" s="379"/>
      <c r="G17" s="361"/>
      <c r="H17" s="362"/>
      <c r="I17" s="362"/>
      <c r="J17" s="362"/>
      <c r="K17" s="362"/>
      <c r="L17" s="362"/>
    </row>
    <row r="18" spans="1:12" ht="12" customHeight="1" thickBot="1">
      <c r="E18" s="17"/>
      <c r="F18" s="17"/>
      <c r="G18" s="40"/>
      <c r="H18" s="40"/>
      <c r="I18" s="40"/>
      <c r="J18" s="40"/>
      <c r="K18" s="20"/>
      <c r="L18" s="20"/>
    </row>
    <row r="19" spans="1:12" ht="13.5" customHeight="1" thickTop="1">
      <c r="A19" s="3" t="s">
        <v>410</v>
      </c>
      <c r="B19" s="14" t="s">
        <v>382</v>
      </c>
      <c r="C19" s="234" t="s">
        <v>389</v>
      </c>
      <c r="D19" s="235"/>
      <c r="E19" s="236"/>
      <c r="F19" s="15" t="s">
        <v>450</v>
      </c>
      <c r="G19" s="234" t="s">
        <v>451</v>
      </c>
      <c r="H19" s="235"/>
      <c r="I19" s="235"/>
      <c r="J19" s="235"/>
      <c r="K19" s="236"/>
      <c r="L19" s="13" t="s">
        <v>383</v>
      </c>
    </row>
    <row r="20" spans="1:12" ht="13.5" customHeight="1" thickBot="1">
      <c r="A20" s="4">
        <v>74</v>
      </c>
      <c r="B20" s="11" t="s">
        <v>496</v>
      </c>
      <c r="C20" s="249" t="s">
        <v>845</v>
      </c>
      <c r="D20" s="250"/>
      <c r="E20" s="252"/>
      <c r="F20" s="54" t="s">
        <v>64</v>
      </c>
      <c r="G20" s="373" t="s">
        <v>65</v>
      </c>
      <c r="H20" s="374"/>
      <c r="I20" s="374"/>
      <c r="J20" s="273"/>
      <c r="K20" s="274"/>
      <c r="L20" s="12" t="s">
        <v>66</v>
      </c>
    </row>
    <row r="21" spans="1:12" ht="15" customHeight="1" thickTop="1">
      <c r="A21" s="7"/>
      <c r="B21" s="246" t="s">
        <v>381</v>
      </c>
      <c r="C21" s="246"/>
      <c r="D21" s="246"/>
      <c r="E21" s="59" t="s">
        <v>733</v>
      </c>
      <c r="F21" s="83" t="s">
        <v>327</v>
      </c>
      <c r="G21" s="52"/>
      <c r="H21" s="229"/>
      <c r="I21" s="229"/>
    </row>
    <row r="22" spans="1:12" ht="20.100000000000001" customHeight="1">
      <c r="A22" s="8">
        <v>1</v>
      </c>
      <c r="B22" s="255" t="s">
        <v>84</v>
      </c>
      <c r="C22" s="256"/>
      <c r="D22" s="390"/>
      <c r="E22" s="34"/>
      <c r="F22" s="84">
        <f>ROUNDUP(E22*1.03,-1)</f>
        <v>0</v>
      </c>
      <c r="G22" s="39"/>
      <c r="H22" s="211"/>
      <c r="I22" s="211"/>
    </row>
    <row r="23" spans="1:12" ht="20.100000000000001" customHeight="1">
      <c r="A23" s="8">
        <v>2</v>
      </c>
      <c r="B23" s="255" t="s">
        <v>85</v>
      </c>
      <c r="C23" s="256"/>
      <c r="D23" s="390"/>
      <c r="E23" s="34"/>
      <c r="F23" s="84">
        <f>ROUNDUP(E23*1.03,-1)</f>
        <v>0</v>
      </c>
      <c r="G23" s="39"/>
      <c r="H23" s="211"/>
      <c r="I23" s="211"/>
    </row>
    <row r="24" spans="1:12" ht="20.100000000000001" customHeight="1">
      <c r="A24" s="8">
        <v>3</v>
      </c>
      <c r="B24" s="372" t="s">
        <v>105</v>
      </c>
      <c r="C24" s="372"/>
      <c r="D24" s="372"/>
      <c r="E24" s="34"/>
      <c r="F24" s="84">
        <f>ROUNDUP(E24*1.03,-1)</f>
        <v>0</v>
      </c>
      <c r="G24" s="10"/>
    </row>
    <row r="25" spans="1:12" ht="20.100000000000001" customHeight="1" thickBot="1">
      <c r="A25" s="8">
        <v>4</v>
      </c>
      <c r="B25" s="372" t="s">
        <v>86</v>
      </c>
      <c r="C25" s="372"/>
      <c r="D25" s="372"/>
      <c r="E25" s="34"/>
      <c r="F25" s="86">
        <f>ROUNDUP(E25*1.03,-1)</f>
        <v>0</v>
      </c>
      <c r="G25" s="10"/>
    </row>
    <row r="26" spans="1:12" ht="20.100000000000001" customHeight="1">
      <c r="A26" s="204">
        <f>SUM(F22:F25)</f>
        <v>0</v>
      </c>
      <c r="B26" s="205"/>
      <c r="C26" s="205"/>
      <c r="D26" s="205"/>
      <c r="E26" s="205"/>
      <c r="F26" s="379"/>
      <c r="G26" s="361"/>
      <c r="H26" s="362"/>
      <c r="I26" s="362"/>
      <c r="J26" s="362"/>
      <c r="K26" s="362"/>
      <c r="L26" s="362"/>
    </row>
    <row r="27" spans="1:12" ht="12" customHeight="1" thickBot="1">
      <c r="E27" s="17"/>
      <c r="F27" s="17"/>
      <c r="K27" s="17"/>
      <c r="L27" s="17"/>
    </row>
    <row r="28" spans="1:12" ht="13.5" customHeight="1" thickTop="1">
      <c r="A28" s="3" t="s">
        <v>410</v>
      </c>
      <c r="B28" s="14" t="s">
        <v>382</v>
      </c>
      <c r="C28" s="234" t="s">
        <v>389</v>
      </c>
      <c r="D28" s="235"/>
      <c r="E28" s="236"/>
      <c r="F28" s="15" t="s">
        <v>450</v>
      </c>
      <c r="G28" s="234" t="s">
        <v>451</v>
      </c>
      <c r="H28" s="235"/>
      <c r="I28" s="235"/>
      <c r="J28" s="235"/>
      <c r="K28" s="236"/>
      <c r="L28" s="13" t="s">
        <v>383</v>
      </c>
    </row>
    <row r="29" spans="1:12" ht="13.5" customHeight="1" thickBot="1">
      <c r="A29" s="4">
        <v>75</v>
      </c>
      <c r="B29" s="11" t="s">
        <v>496</v>
      </c>
      <c r="C29" s="249" t="s">
        <v>116</v>
      </c>
      <c r="D29" s="250"/>
      <c r="E29" s="252"/>
      <c r="F29" s="54" t="s">
        <v>67</v>
      </c>
      <c r="G29" s="373" t="s">
        <v>68</v>
      </c>
      <c r="H29" s="374"/>
      <c r="I29" s="374"/>
      <c r="J29" s="273"/>
      <c r="K29" s="274"/>
      <c r="L29" s="12" t="s">
        <v>69</v>
      </c>
    </row>
    <row r="30" spans="1:12" ht="15" customHeight="1" thickTop="1">
      <c r="A30" s="7"/>
      <c r="B30" s="246" t="s">
        <v>381</v>
      </c>
      <c r="C30" s="246"/>
      <c r="D30" s="246"/>
      <c r="E30" s="59" t="s">
        <v>733</v>
      </c>
      <c r="F30" s="83" t="s">
        <v>327</v>
      </c>
      <c r="G30" s="52"/>
      <c r="H30" s="229"/>
      <c r="I30" s="229"/>
    </row>
    <row r="31" spans="1:12" ht="20.100000000000001" customHeight="1">
      <c r="A31" s="8">
        <v>1</v>
      </c>
      <c r="B31" s="255" t="s">
        <v>87</v>
      </c>
      <c r="C31" s="256"/>
      <c r="D31" s="390"/>
      <c r="E31" s="34"/>
      <c r="F31" s="84">
        <f>ROUNDUP(E31*1.03,-1)</f>
        <v>0</v>
      </c>
      <c r="G31" s="39"/>
      <c r="H31" s="211"/>
      <c r="I31" s="211"/>
    </row>
    <row r="32" spans="1:12" ht="20.100000000000001" customHeight="1">
      <c r="A32" s="8">
        <v>2</v>
      </c>
      <c r="B32" s="255" t="s">
        <v>88</v>
      </c>
      <c r="C32" s="256"/>
      <c r="D32" s="390"/>
      <c r="E32" s="34"/>
      <c r="F32" s="84">
        <f>ROUNDUP(E32*1.03,-1)</f>
        <v>0</v>
      </c>
      <c r="G32" s="39"/>
      <c r="H32" s="211"/>
      <c r="I32" s="211"/>
    </row>
    <row r="33" spans="1:12" ht="20.100000000000001" customHeight="1">
      <c r="A33" s="8">
        <v>3</v>
      </c>
      <c r="B33" s="372" t="s">
        <v>89</v>
      </c>
      <c r="C33" s="372"/>
      <c r="D33" s="372"/>
      <c r="E33" s="34"/>
      <c r="F33" s="84">
        <f>ROUNDUP(E33*1.03,-1)</f>
        <v>0</v>
      </c>
      <c r="G33" s="10"/>
    </row>
    <row r="34" spans="1:12" ht="20.100000000000001" customHeight="1" thickBot="1">
      <c r="A34" s="8">
        <v>4</v>
      </c>
      <c r="B34" s="372" t="s">
        <v>90</v>
      </c>
      <c r="C34" s="372"/>
      <c r="D34" s="372"/>
      <c r="E34" s="34"/>
      <c r="F34" s="86">
        <f>ROUNDUP(E34*1.03,-1)</f>
        <v>0</v>
      </c>
      <c r="G34" s="10"/>
    </row>
    <row r="35" spans="1:12" ht="20.100000000000001" customHeight="1">
      <c r="A35" s="204">
        <f>SUM(F31:F34)</f>
        <v>0</v>
      </c>
      <c r="B35" s="205"/>
      <c r="C35" s="205"/>
      <c r="D35" s="205"/>
      <c r="E35" s="205"/>
      <c r="F35" s="379"/>
      <c r="G35" s="361"/>
      <c r="H35" s="362"/>
      <c r="I35" s="362"/>
      <c r="J35" s="362"/>
      <c r="K35" s="362"/>
      <c r="L35" s="362"/>
    </row>
    <row r="36" spans="1:12" ht="12" customHeight="1" thickBot="1">
      <c r="A36" s="18"/>
      <c r="B36" s="18"/>
      <c r="C36" s="18"/>
      <c r="D36" s="18"/>
      <c r="E36" s="19"/>
      <c r="F36" s="19"/>
      <c r="G36" s="40"/>
      <c r="H36" s="40"/>
      <c r="I36" s="40"/>
      <c r="J36" s="40"/>
      <c r="K36" s="20"/>
      <c r="L36" s="20"/>
    </row>
    <row r="37" spans="1:12" ht="13.5" customHeight="1" thickTop="1">
      <c r="A37" s="3" t="s">
        <v>410</v>
      </c>
      <c r="B37" s="14" t="s">
        <v>382</v>
      </c>
      <c r="C37" s="234" t="s">
        <v>389</v>
      </c>
      <c r="D37" s="235"/>
      <c r="E37" s="236"/>
      <c r="F37" s="15" t="s">
        <v>450</v>
      </c>
      <c r="G37" s="234" t="s">
        <v>451</v>
      </c>
      <c r="H37" s="235"/>
      <c r="I37" s="235"/>
      <c r="J37" s="235"/>
      <c r="K37" s="236"/>
      <c r="L37" s="13" t="s">
        <v>383</v>
      </c>
    </row>
    <row r="38" spans="1:12" ht="13.5" customHeight="1" thickBot="1">
      <c r="A38" s="4">
        <v>76</v>
      </c>
      <c r="B38" s="11" t="s">
        <v>496</v>
      </c>
      <c r="C38" s="406" t="s">
        <v>70</v>
      </c>
      <c r="D38" s="273"/>
      <c r="E38" s="274"/>
      <c r="F38" s="51" t="s">
        <v>71</v>
      </c>
      <c r="G38" s="373" t="s">
        <v>72</v>
      </c>
      <c r="H38" s="374"/>
      <c r="I38" s="374"/>
      <c r="J38" s="273"/>
      <c r="K38" s="274"/>
      <c r="L38" s="6" t="s">
        <v>73</v>
      </c>
    </row>
    <row r="39" spans="1:12" ht="15" customHeight="1" thickTop="1">
      <c r="A39" s="7"/>
      <c r="B39" s="246" t="s">
        <v>381</v>
      </c>
      <c r="C39" s="246"/>
      <c r="D39" s="246"/>
      <c r="E39" s="59" t="s">
        <v>733</v>
      </c>
      <c r="F39" s="83" t="s">
        <v>327</v>
      </c>
      <c r="G39" s="52"/>
      <c r="H39" s="229"/>
      <c r="I39" s="229"/>
    </row>
    <row r="40" spans="1:12" ht="20.100000000000001" customHeight="1">
      <c r="A40" s="8">
        <v>1</v>
      </c>
      <c r="B40" s="296" t="s">
        <v>91</v>
      </c>
      <c r="C40" s="296"/>
      <c r="D40" s="296"/>
      <c r="E40" s="34"/>
      <c r="F40" s="84">
        <f>ROUNDUP(E40*1.03,-1)</f>
        <v>0</v>
      </c>
      <c r="G40" s="39"/>
      <c r="H40" s="211"/>
      <c r="I40" s="211"/>
    </row>
    <row r="41" spans="1:12" ht="20.100000000000001" customHeight="1">
      <c r="A41" s="8">
        <v>2</v>
      </c>
      <c r="B41" s="291" t="s">
        <v>92</v>
      </c>
      <c r="C41" s="292"/>
      <c r="D41" s="293"/>
      <c r="E41" s="34"/>
      <c r="F41" s="84">
        <f t="shared" ref="F41:F46" si="0">ROUNDUP(E41*1.03,-1)</f>
        <v>0</v>
      </c>
      <c r="G41" s="39"/>
      <c r="H41" s="211"/>
      <c r="I41" s="211"/>
    </row>
    <row r="42" spans="1:12" ht="20.100000000000001" customHeight="1">
      <c r="A42" s="8">
        <v>3</v>
      </c>
      <c r="B42" s="375" t="s">
        <v>93</v>
      </c>
      <c r="C42" s="376"/>
      <c r="D42" s="377"/>
      <c r="E42" s="34"/>
      <c r="F42" s="84">
        <f t="shared" si="0"/>
        <v>0</v>
      </c>
      <c r="G42" s="39"/>
      <c r="H42" s="211"/>
      <c r="I42" s="211"/>
    </row>
    <row r="43" spans="1:12" ht="20.100000000000001" customHeight="1">
      <c r="A43" s="8">
        <v>4</v>
      </c>
      <c r="B43" s="375" t="s">
        <v>94</v>
      </c>
      <c r="C43" s="376"/>
      <c r="D43" s="377"/>
      <c r="E43" s="34"/>
      <c r="F43" s="84">
        <f t="shared" si="0"/>
        <v>0</v>
      </c>
      <c r="G43" s="39"/>
      <c r="H43" s="211"/>
      <c r="I43" s="211"/>
    </row>
    <row r="44" spans="1:12" ht="20.100000000000001" customHeight="1">
      <c r="A44" s="8">
        <v>5</v>
      </c>
      <c r="B44" s="375" t="s">
        <v>95</v>
      </c>
      <c r="C44" s="376"/>
      <c r="D44" s="377"/>
      <c r="E44" s="34"/>
      <c r="F44" s="84">
        <f t="shared" si="0"/>
        <v>0</v>
      </c>
      <c r="G44" s="39"/>
    </row>
    <row r="45" spans="1:12" ht="20.100000000000001" customHeight="1">
      <c r="A45" s="8">
        <v>6</v>
      </c>
      <c r="B45" s="296" t="s">
        <v>96</v>
      </c>
      <c r="C45" s="296"/>
      <c r="D45" s="296"/>
      <c r="E45" s="34"/>
      <c r="F45" s="84">
        <f t="shared" si="0"/>
        <v>0</v>
      </c>
      <c r="G45" s="39"/>
    </row>
    <row r="46" spans="1:12" ht="20.100000000000001" customHeight="1" thickBot="1">
      <c r="A46" s="8"/>
      <c r="B46" s="296"/>
      <c r="C46" s="296"/>
      <c r="D46" s="296"/>
      <c r="E46" s="34"/>
      <c r="F46" s="86">
        <f t="shared" si="0"/>
        <v>0</v>
      </c>
      <c r="G46" s="39"/>
    </row>
    <row r="47" spans="1:12" ht="20.100000000000001" customHeight="1">
      <c r="A47" s="204">
        <f>SUM(F40:F46)</f>
        <v>0</v>
      </c>
      <c r="B47" s="205"/>
      <c r="C47" s="205"/>
      <c r="D47" s="205"/>
      <c r="E47" s="205"/>
      <c r="F47" s="379"/>
      <c r="G47" s="361"/>
      <c r="H47" s="362"/>
      <c r="I47" s="362"/>
      <c r="J47" s="362"/>
      <c r="K47" s="362"/>
      <c r="L47" s="362"/>
    </row>
    <row r="48" spans="1:12" ht="29.25" customHeight="1" thickBot="1">
      <c r="E48" s="17"/>
      <c r="F48" s="17"/>
      <c r="K48" s="17"/>
      <c r="L48" s="17" t="s">
        <v>263</v>
      </c>
    </row>
    <row r="49" spans="1:12" ht="13.5" customHeight="1" thickTop="1">
      <c r="A49" s="3" t="s">
        <v>410</v>
      </c>
      <c r="B49" s="14" t="s">
        <v>382</v>
      </c>
      <c r="C49" s="234" t="s">
        <v>389</v>
      </c>
      <c r="D49" s="235"/>
      <c r="E49" s="236"/>
      <c r="F49" s="15" t="s">
        <v>450</v>
      </c>
      <c r="G49" s="234" t="s">
        <v>451</v>
      </c>
      <c r="H49" s="235"/>
      <c r="I49" s="235"/>
      <c r="J49" s="235"/>
      <c r="K49" s="236"/>
      <c r="L49" s="13" t="s">
        <v>383</v>
      </c>
    </row>
    <row r="50" spans="1:12" ht="13.5" customHeight="1" thickBot="1">
      <c r="A50" s="4">
        <v>77</v>
      </c>
      <c r="B50" s="11" t="s">
        <v>496</v>
      </c>
      <c r="C50" s="277" t="s">
        <v>74</v>
      </c>
      <c r="D50" s="225"/>
      <c r="E50" s="226"/>
      <c r="F50" s="51" t="s">
        <v>75</v>
      </c>
      <c r="G50" s="223" t="s">
        <v>76</v>
      </c>
      <c r="H50" s="224"/>
      <c r="I50" s="224"/>
      <c r="J50" s="225"/>
      <c r="K50" s="226"/>
      <c r="L50" s="6" t="s">
        <v>77</v>
      </c>
    </row>
    <row r="51" spans="1:12" ht="20.100000000000001" customHeight="1" thickTop="1">
      <c r="A51" s="7"/>
      <c r="B51" s="246" t="s">
        <v>381</v>
      </c>
      <c r="C51" s="246"/>
      <c r="D51" s="246"/>
      <c r="E51" s="59" t="s">
        <v>733</v>
      </c>
      <c r="F51" s="83" t="s">
        <v>327</v>
      </c>
      <c r="G51" s="52"/>
      <c r="H51" s="229"/>
      <c r="I51" s="229"/>
    </row>
    <row r="52" spans="1:12" ht="20.100000000000001" customHeight="1">
      <c r="A52" s="7">
        <v>1</v>
      </c>
      <c r="B52" s="375" t="s">
        <v>867</v>
      </c>
      <c r="C52" s="376"/>
      <c r="D52" s="377"/>
      <c r="E52" s="34"/>
      <c r="F52" s="84">
        <f>ROUNDUP(E52*1.03,-1)</f>
        <v>0</v>
      </c>
      <c r="G52" s="39"/>
      <c r="H52" s="211"/>
      <c r="I52" s="211"/>
    </row>
    <row r="53" spans="1:12" ht="20.100000000000001" customHeight="1">
      <c r="A53" s="7">
        <v>2</v>
      </c>
      <c r="B53" s="375" t="s">
        <v>97</v>
      </c>
      <c r="C53" s="376"/>
      <c r="D53" s="377"/>
      <c r="E53" s="34"/>
      <c r="F53" s="84">
        <f t="shared" ref="F53:F59" si="1">ROUNDUP(E53*1.03,-1)</f>
        <v>0</v>
      </c>
      <c r="G53" s="39"/>
      <c r="H53" s="211"/>
      <c r="I53" s="211"/>
    </row>
    <row r="54" spans="1:12" ht="20.100000000000001" customHeight="1">
      <c r="A54" s="7">
        <v>3</v>
      </c>
      <c r="B54" s="375" t="s">
        <v>98</v>
      </c>
      <c r="C54" s="376"/>
      <c r="D54" s="377"/>
      <c r="E54" s="34"/>
      <c r="F54" s="84">
        <f t="shared" si="1"/>
        <v>0</v>
      </c>
      <c r="G54" s="39"/>
      <c r="H54" s="211"/>
      <c r="I54" s="211"/>
    </row>
    <row r="55" spans="1:12" ht="20.100000000000001" customHeight="1">
      <c r="A55" s="8">
        <v>4</v>
      </c>
      <c r="B55" s="372" t="s">
        <v>99</v>
      </c>
      <c r="C55" s="372"/>
      <c r="D55" s="372"/>
      <c r="E55" s="34"/>
      <c r="F55" s="84">
        <f t="shared" si="1"/>
        <v>0</v>
      </c>
      <c r="G55" s="39"/>
      <c r="H55" s="211"/>
      <c r="I55" s="211"/>
    </row>
    <row r="56" spans="1:12" ht="20.100000000000001" customHeight="1">
      <c r="A56" s="7">
        <v>5</v>
      </c>
      <c r="B56" s="375" t="s">
        <v>100</v>
      </c>
      <c r="C56" s="376"/>
      <c r="D56" s="377"/>
      <c r="E56" s="34"/>
      <c r="F56" s="84">
        <f t="shared" si="1"/>
        <v>0</v>
      </c>
      <c r="G56" s="10"/>
    </row>
    <row r="57" spans="1:12" ht="20.100000000000001" customHeight="1">
      <c r="A57" s="7">
        <v>6</v>
      </c>
      <c r="B57" s="375" t="s">
        <v>101</v>
      </c>
      <c r="C57" s="376"/>
      <c r="D57" s="377"/>
      <c r="E57" s="34"/>
      <c r="F57" s="84">
        <f t="shared" si="1"/>
        <v>0</v>
      </c>
      <c r="G57" s="10"/>
    </row>
    <row r="58" spans="1:12" ht="20.100000000000001" customHeight="1">
      <c r="A58" s="7">
        <v>7</v>
      </c>
      <c r="B58" s="375"/>
      <c r="C58" s="376"/>
      <c r="D58" s="377"/>
      <c r="E58" s="34"/>
      <c r="F58" s="84">
        <f t="shared" si="1"/>
        <v>0</v>
      </c>
      <c r="G58" s="10"/>
    </row>
    <row r="59" spans="1:12" ht="20.100000000000001" customHeight="1" thickBot="1">
      <c r="A59" s="8">
        <v>8</v>
      </c>
      <c r="B59" s="372"/>
      <c r="C59" s="372"/>
      <c r="D59" s="372"/>
      <c r="E59" s="34"/>
      <c r="F59" s="86">
        <f t="shared" si="1"/>
        <v>0</v>
      </c>
      <c r="G59" s="10"/>
    </row>
    <row r="60" spans="1:12" ht="20.100000000000001" customHeight="1">
      <c r="A60" s="204">
        <f>SUM(F52:F59)</f>
        <v>0</v>
      </c>
      <c r="B60" s="205"/>
      <c r="C60" s="205"/>
      <c r="D60" s="205"/>
      <c r="E60" s="205"/>
      <c r="F60" s="379"/>
      <c r="G60" s="361"/>
      <c r="H60" s="362"/>
      <c r="I60" s="362"/>
      <c r="J60" s="362"/>
      <c r="K60" s="362"/>
      <c r="L60" s="362"/>
    </row>
    <row r="61" spans="1:12" ht="13.5" customHeight="1" thickBot="1">
      <c r="E61" s="17"/>
      <c r="F61" s="17"/>
      <c r="K61" s="17"/>
      <c r="L61" s="17"/>
    </row>
    <row r="62" spans="1:12" ht="13.5" customHeight="1" thickTop="1">
      <c r="A62" s="3" t="s">
        <v>410</v>
      </c>
      <c r="B62" s="14" t="s">
        <v>382</v>
      </c>
      <c r="C62" s="234" t="s">
        <v>389</v>
      </c>
      <c r="D62" s="235"/>
      <c r="E62" s="236"/>
      <c r="F62" s="15" t="s">
        <v>450</v>
      </c>
      <c r="G62" s="234" t="s">
        <v>451</v>
      </c>
      <c r="H62" s="235"/>
      <c r="I62" s="235"/>
      <c r="J62" s="235"/>
      <c r="K62" s="236"/>
      <c r="L62" s="13" t="s">
        <v>383</v>
      </c>
    </row>
    <row r="63" spans="1:12" ht="13.5" customHeight="1" thickBot="1">
      <c r="A63" s="4">
        <v>78</v>
      </c>
      <c r="B63" s="11" t="s">
        <v>496</v>
      </c>
      <c r="C63" s="277" t="s">
        <v>78</v>
      </c>
      <c r="D63" s="225"/>
      <c r="E63" s="226"/>
      <c r="F63" s="51" t="s">
        <v>79</v>
      </c>
      <c r="G63" s="223" t="s">
        <v>80</v>
      </c>
      <c r="H63" s="224"/>
      <c r="I63" s="224"/>
      <c r="J63" s="225"/>
      <c r="K63" s="226"/>
      <c r="L63" s="6" t="s">
        <v>81</v>
      </c>
    </row>
    <row r="64" spans="1:12" ht="20.100000000000001" customHeight="1" thickTop="1">
      <c r="A64" s="7"/>
      <c r="B64" s="246" t="s">
        <v>381</v>
      </c>
      <c r="C64" s="246"/>
      <c r="D64" s="246"/>
      <c r="E64" s="59" t="s">
        <v>733</v>
      </c>
      <c r="F64" s="83" t="s">
        <v>327</v>
      </c>
      <c r="G64" s="52"/>
      <c r="H64" s="229"/>
      <c r="I64" s="229"/>
    </row>
    <row r="65" spans="1:12" ht="20.100000000000001" customHeight="1">
      <c r="A65" s="8">
        <v>1</v>
      </c>
      <c r="B65" s="296" t="s">
        <v>102</v>
      </c>
      <c r="C65" s="296"/>
      <c r="D65" s="296"/>
      <c r="E65" s="34"/>
      <c r="F65" s="84">
        <f>ROUNDUP(E65*1.03,-1)</f>
        <v>0</v>
      </c>
      <c r="G65" s="39"/>
      <c r="H65" s="211"/>
      <c r="I65" s="211"/>
    </row>
    <row r="66" spans="1:12" ht="20.100000000000001" customHeight="1" thickBot="1">
      <c r="A66" s="8">
        <v>2</v>
      </c>
      <c r="B66" s="372" t="s">
        <v>103</v>
      </c>
      <c r="C66" s="372"/>
      <c r="D66" s="372"/>
      <c r="E66" s="34"/>
      <c r="F66" s="86">
        <f>ROUNDUP(E66*1.03,-1)</f>
        <v>0</v>
      </c>
      <c r="G66" s="10"/>
    </row>
    <row r="67" spans="1:12" ht="20.100000000000001" customHeight="1">
      <c r="A67" s="204">
        <f>SUM(F65:F66)</f>
        <v>0</v>
      </c>
      <c r="B67" s="205"/>
      <c r="C67" s="205"/>
      <c r="D67" s="205"/>
      <c r="E67" s="205"/>
      <c r="F67" s="379"/>
      <c r="G67" s="361"/>
      <c r="H67" s="362"/>
      <c r="I67" s="362"/>
      <c r="J67" s="362"/>
      <c r="K67" s="362"/>
      <c r="L67" s="362"/>
    </row>
    <row r="68" spans="1:12" ht="13.5" customHeight="1">
      <c r="E68" s="17"/>
      <c r="F68" s="17"/>
      <c r="K68" s="17"/>
      <c r="L68" s="17"/>
    </row>
    <row r="69" spans="1:12" ht="24.75" customHeight="1">
      <c r="A69" s="378" t="s">
        <v>409</v>
      </c>
      <c r="B69" s="378"/>
      <c r="C69" s="378"/>
      <c r="D69" s="378"/>
      <c r="E69" s="207">
        <f>SUM(A67,A60,A47,A35,A26,A17,A11)</f>
        <v>0</v>
      </c>
      <c r="F69" s="208"/>
    </row>
  </sheetData>
  <mergeCells count="106">
    <mergeCell ref="A26:F26"/>
    <mergeCell ref="B30:D30"/>
    <mergeCell ref="B54:D54"/>
    <mergeCell ref="B44:D44"/>
    <mergeCell ref="C49:E49"/>
    <mergeCell ref="B51:D51"/>
    <mergeCell ref="B52:D52"/>
    <mergeCell ref="C38:E38"/>
    <mergeCell ref="B33:D33"/>
    <mergeCell ref="B31:D31"/>
    <mergeCell ref="B32:D32"/>
    <mergeCell ref="A1:L1"/>
    <mergeCell ref="B8:D8"/>
    <mergeCell ref="H8:I8"/>
    <mergeCell ref="G6:K6"/>
    <mergeCell ref="A2:L2"/>
    <mergeCell ref="H3:I3"/>
    <mergeCell ref="B16:D16"/>
    <mergeCell ref="G13:K13"/>
    <mergeCell ref="G14:K14"/>
    <mergeCell ref="H15:I15"/>
    <mergeCell ref="H16:I16"/>
    <mergeCell ref="C14:E14"/>
    <mergeCell ref="B15:D15"/>
    <mergeCell ref="B24:D24"/>
    <mergeCell ref="J3:L3"/>
    <mergeCell ref="H9:I9"/>
    <mergeCell ref="G11:L11"/>
    <mergeCell ref="G7:K7"/>
    <mergeCell ref="G20:K20"/>
    <mergeCell ref="G19:K19"/>
    <mergeCell ref="A4:L4"/>
    <mergeCell ref="A17:F17"/>
    <mergeCell ref="G17:L17"/>
    <mergeCell ref="C19:E19"/>
    <mergeCell ref="C20:E20"/>
    <mergeCell ref="H43:I43"/>
    <mergeCell ref="C6:E6"/>
    <mergeCell ref="C7:E7"/>
    <mergeCell ref="C13:E13"/>
    <mergeCell ref="B9:D9"/>
    <mergeCell ref="B10:D10"/>
    <mergeCell ref="A11:F11"/>
    <mergeCell ref="A47:F47"/>
    <mergeCell ref="B45:D45"/>
    <mergeCell ref="H21:I21"/>
    <mergeCell ref="H22:I22"/>
    <mergeCell ref="H23:I23"/>
    <mergeCell ref="B42:D42"/>
    <mergeCell ref="G26:L26"/>
    <mergeCell ref="G29:K29"/>
    <mergeCell ref="B25:D25"/>
    <mergeCell ref="H30:I30"/>
    <mergeCell ref="G28:K28"/>
    <mergeCell ref="B23:D23"/>
    <mergeCell ref="C29:E29"/>
    <mergeCell ref="G38:K38"/>
    <mergeCell ref="C28:E28"/>
    <mergeCell ref="B21:D21"/>
    <mergeCell ref="B22:D22"/>
    <mergeCell ref="G67:L67"/>
    <mergeCell ref="H65:I65"/>
    <mergeCell ref="H64:I64"/>
    <mergeCell ref="B66:D66"/>
    <mergeCell ref="B64:D64"/>
    <mergeCell ref="B65:D65"/>
    <mergeCell ref="H53:I53"/>
    <mergeCell ref="H54:I54"/>
    <mergeCell ref="G49:K49"/>
    <mergeCell ref="E69:F69"/>
    <mergeCell ref="C37:E37"/>
    <mergeCell ref="B40:D40"/>
    <mergeCell ref="C50:E50"/>
    <mergeCell ref="B41:D41"/>
    <mergeCell ref="B43:D43"/>
    <mergeCell ref="B53:D53"/>
    <mergeCell ref="B39:D39"/>
    <mergeCell ref="C62:E62"/>
    <mergeCell ref="B59:D59"/>
    <mergeCell ref="A69:D69"/>
    <mergeCell ref="B46:D46"/>
    <mergeCell ref="A67:F67"/>
    <mergeCell ref="H31:I31"/>
    <mergeCell ref="H32:I32"/>
    <mergeCell ref="G35:L35"/>
    <mergeCell ref="H40:I40"/>
    <mergeCell ref="H41:I41"/>
    <mergeCell ref="H42:I42"/>
    <mergeCell ref="G37:K37"/>
    <mergeCell ref="H39:I39"/>
    <mergeCell ref="B34:D34"/>
    <mergeCell ref="A35:F35"/>
    <mergeCell ref="G47:L47"/>
    <mergeCell ref="H52:I52"/>
    <mergeCell ref="G50:K50"/>
    <mergeCell ref="C63:E63"/>
    <mergeCell ref="G63:K63"/>
    <mergeCell ref="B56:D56"/>
    <mergeCell ref="B55:D55"/>
    <mergeCell ref="B57:D57"/>
    <mergeCell ref="G62:K62"/>
    <mergeCell ref="A60:F60"/>
    <mergeCell ref="B58:D58"/>
    <mergeCell ref="G60:L60"/>
    <mergeCell ref="H55:I55"/>
    <mergeCell ref="H51:I51"/>
  </mergeCells>
  <phoneticPr fontId="2"/>
  <pageMargins left="0.78740157480314965" right="0.78740157480314965" top="0.59055118110236227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9"/>
  </sheetPr>
  <dimension ref="A1:L26"/>
  <sheetViews>
    <sheetView zoomScaleNormal="100" workbookViewId="0">
      <selection activeCell="E10" sqref="E10"/>
    </sheetView>
  </sheetViews>
  <sheetFormatPr defaultRowHeight="13.5"/>
  <cols>
    <col min="1" max="1" width="3.5" style="1" bestFit="1" customWidth="1"/>
    <col min="2" max="4" width="6.75" style="1" customWidth="1"/>
    <col min="5" max="5" width="6.25" style="1" customWidth="1"/>
    <col min="6" max="6" width="12.5" style="1" customWidth="1"/>
    <col min="7" max="7" width="3.5" style="1" customWidth="1"/>
    <col min="8" max="10" width="6.375" style="1" customWidth="1"/>
    <col min="11" max="11" width="5" style="1" customWidth="1"/>
    <col min="12" max="12" width="13.75" style="1" customWidth="1"/>
    <col min="13" max="16384" width="9" style="1"/>
  </cols>
  <sheetData>
    <row r="1" spans="1:12" ht="27" customHeight="1">
      <c r="A1" s="321" t="s">
        <v>987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</row>
    <row r="2" spans="1:12" ht="27" customHeight="1">
      <c r="A2" s="262" t="s">
        <v>401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</row>
    <row r="3" spans="1:12" ht="27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30" customHeight="1">
      <c r="A4" s="2"/>
      <c r="B4" s="2"/>
      <c r="C4" s="2"/>
      <c r="D4" s="2"/>
      <c r="E4" s="2"/>
      <c r="F4" s="2"/>
      <c r="G4" s="2"/>
      <c r="H4" s="204" t="s">
        <v>399</v>
      </c>
      <c r="I4" s="206"/>
      <c r="J4" s="204" t="s">
        <v>498</v>
      </c>
      <c r="K4" s="205"/>
      <c r="L4" s="206"/>
    </row>
    <row r="5" spans="1:12" ht="38.25" customHeight="1">
      <c r="A5" s="295" t="s">
        <v>744</v>
      </c>
      <c r="B5" s="295"/>
      <c r="C5" s="295"/>
      <c r="D5" s="295"/>
      <c r="E5" s="295"/>
      <c r="F5" s="295"/>
      <c r="G5" s="295"/>
      <c r="H5" s="295"/>
      <c r="I5" s="295"/>
      <c r="J5" s="295"/>
      <c r="K5" s="295"/>
      <c r="L5" s="295"/>
    </row>
    <row r="6" spans="1:12" ht="30" customHeight="1" thickBo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9" t="s">
        <v>477</v>
      </c>
    </row>
    <row r="7" spans="1:12" ht="30" customHeight="1" thickTop="1">
      <c r="A7" s="3" t="s">
        <v>402</v>
      </c>
      <c r="B7" s="14" t="s">
        <v>382</v>
      </c>
      <c r="C7" s="234" t="s">
        <v>389</v>
      </c>
      <c r="D7" s="235"/>
      <c r="E7" s="236"/>
      <c r="F7" s="15" t="s">
        <v>450</v>
      </c>
      <c r="G7" s="234" t="s">
        <v>451</v>
      </c>
      <c r="H7" s="235"/>
      <c r="I7" s="235"/>
      <c r="J7" s="235"/>
      <c r="K7" s="236"/>
      <c r="L7" s="13" t="s">
        <v>383</v>
      </c>
    </row>
    <row r="8" spans="1:12" ht="37.5" customHeight="1" thickBot="1">
      <c r="A8" s="4">
        <v>79</v>
      </c>
      <c r="B8" s="11" t="s">
        <v>497</v>
      </c>
      <c r="C8" s="277" t="s">
        <v>517</v>
      </c>
      <c r="D8" s="225"/>
      <c r="E8" s="226"/>
      <c r="F8" s="51" t="s">
        <v>518</v>
      </c>
      <c r="G8" s="223" t="s">
        <v>519</v>
      </c>
      <c r="H8" s="224"/>
      <c r="I8" s="224"/>
      <c r="J8" s="225"/>
      <c r="K8" s="226"/>
      <c r="L8" s="6" t="s">
        <v>520</v>
      </c>
    </row>
    <row r="9" spans="1:12" ht="30" customHeight="1" thickTop="1">
      <c r="A9" s="7" t="s">
        <v>404</v>
      </c>
      <c r="B9" s="246" t="s">
        <v>381</v>
      </c>
      <c r="C9" s="246"/>
      <c r="D9" s="246"/>
      <c r="E9" s="59" t="s">
        <v>733</v>
      </c>
      <c r="F9" s="55" t="s">
        <v>327</v>
      </c>
      <c r="G9" s="63"/>
      <c r="H9" s="229"/>
      <c r="I9" s="229"/>
    </row>
    <row r="10" spans="1:12" ht="30" customHeight="1">
      <c r="A10" s="8">
        <v>1</v>
      </c>
      <c r="B10" s="296" t="s">
        <v>646</v>
      </c>
      <c r="C10" s="296"/>
      <c r="D10" s="296"/>
      <c r="E10" s="34"/>
      <c r="F10" s="56">
        <f t="shared" ref="F10:F15" si="0">ROUNDUP(E10*1.03,-1)</f>
        <v>0</v>
      </c>
      <c r="G10" s="64"/>
      <c r="H10" s="211"/>
      <c r="I10" s="211"/>
    </row>
    <row r="11" spans="1:12" ht="30" customHeight="1">
      <c r="A11" s="8">
        <v>2</v>
      </c>
      <c r="B11" s="291" t="s">
        <v>647</v>
      </c>
      <c r="C11" s="292"/>
      <c r="D11" s="293"/>
      <c r="E11" s="34"/>
      <c r="F11" s="56">
        <f t="shared" si="0"/>
        <v>0</v>
      </c>
      <c r="G11" s="64"/>
      <c r="H11" s="211"/>
      <c r="I11" s="211"/>
    </row>
    <row r="12" spans="1:12" ht="30" customHeight="1">
      <c r="A12" s="8">
        <v>3</v>
      </c>
      <c r="B12" s="291" t="s">
        <v>648</v>
      </c>
      <c r="C12" s="292"/>
      <c r="D12" s="293"/>
      <c r="E12" s="34"/>
      <c r="F12" s="56">
        <f t="shared" si="0"/>
        <v>0</v>
      </c>
      <c r="G12" s="64"/>
      <c r="H12" s="211"/>
      <c r="I12" s="211"/>
    </row>
    <row r="13" spans="1:12" ht="30" customHeight="1">
      <c r="A13" s="8">
        <v>4</v>
      </c>
      <c r="B13" s="291" t="s">
        <v>649</v>
      </c>
      <c r="C13" s="292"/>
      <c r="D13" s="293"/>
      <c r="E13" s="34"/>
      <c r="F13" s="56">
        <f t="shared" si="0"/>
        <v>0</v>
      </c>
      <c r="G13" s="64"/>
      <c r="H13" s="211"/>
      <c r="I13" s="211"/>
    </row>
    <row r="14" spans="1:12" ht="30" customHeight="1">
      <c r="A14" s="8">
        <v>5</v>
      </c>
      <c r="B14" s="291" t="s">
        <v>650</v>
      </c>
      <c r="C14" s="292"/>
      <c r="D14" s="293"/>
      <c r="E14" s="34"/>
      <c r="F14" s="56">
        <f t="shared" si="0"/>
        <v>0</v>
      </c>
      <c r="G14" s="64"/>
      <c r="H14" s="211"/>
      <c r="I14" s="211"/>
    </row>
    <row r="15" spans="1:12" ht="30" customHeight="1">
      <c r="A15" s="8">
        <v>6</v>
      </c>
      <c r="B15" s="291" t="s">
        <v>651</v>
      </c>
      <c r="C15" s="292"/>
      <c r="D15" s="293"/>
      <c r="E15" s="34"/>
      <c r="F15" s="56">
        <f t="shared" si="0"/>
        <v>0</v>
      </c>
      <c r="G15" s="64"/>
      <c r="H15" s="211"/>
      <c r="I15" s="211"/>
    </row>
    <row r="16" spans="1:12" ht="30" customHeight="1">
      <c r="A16" s="8">
        <v>7</v>
      </c>
      <c r="B16" s="291"/>
      <c r="C16" s="292"/>
      <c r="D16" s="293"/>
      <c r="E16" s="34"/>
      <c r="F16" s="61"/>
      <c r="G16" s="64"/>
      <c r="H16" s="211"/>
      <c r="I16" s="211"/>
    </row>
    <row r="17" spans="1:9" ht="30" customHeight="1">
      <c r="A17" s="8">
        <v>8</v>
      </c>
      <c r="B17" s="291"/>
      <c r="C17" s="292"/>
      <c r="D17" s="293"/>
      <c r="E17" s="47"/>
      <c r="F17" s="61"/>
      <c r="G17" s="64"/>
      <c r="H17" s="211"/>
      <c r="I17" s="211"/>
    </row>
    <row r="18" spans="1:9" ht="30" customHeight="1">
      <c r="A18" s="8">
        <v>9</v>
      </c>
      <c r="B18" s="291"/>
      <c r="C18" s="292"/>
      <c r="D18" s="293"/>
      <c r="E18" s="47"/>
      <c r="F18" s="61"/>
      <c r="G18" s="64"/>
      <c r="H18" s="211"/>
      <c r="I18" s="211"/>
    </row>
    <row r="19" spans="1:9" ht="30" customHeight="1">
      <c r="A19" s="8">
        <v>10</v>
      </c>
      <c r="B19" s="291"/>
      <c r="C19" s="292"/>
      <c r="D19" s="293"/>
      <c r="E19" s="47"/>
      <c r="F19" s="61"/>
      <c r="G19" s="64"/>
      <c r="H19" s="211"/>
      <c r="I19" s="211"/>
    </row>
    <row r="20" spans="1:9" ht="30" customHeight="1">
      <c r="A20" s="8">
        <v>11</v>
      </c>
      <c r="B20" s="291"/>
      <c r="C20" s="292"/>
      <c r="D20" s="293"/>
      <c r="E20" s="47"/>
      <c r="F20" s="61"/>
      <c r="G20" s="64"/>
      <c r="H20" s="211"/>
      <c r="I20" s="211"/>
    </row>
    <row r="21" spans="1:9" ht="30" customHeight="1">
      <c r="A21" s="8">
        <v>12</v>
      </c>
      <c r="B21" s="291"/>
      <c r="C21" s="292"/>
      <c r="D21" s="293"/>
      <c r="E21" s="47"/>
      <c r="F21" s="61"/>
      <c r="G21" s="64"/>
      <c r="H21" s="211"/>
      <c r="I21" s="211"/>
    </row>
    <row r="22" spans="1:9" ht="30" customHeight="1">
      <c r="A22" s="8">
        <v>13</v>
      </c>
      <c r="B22" s="291"/>
      <c r="C22" s="292"/>
      <c r="D22" s="293"/>
      <c r="E22" s="47"/>
      <c r="F22" s="61"/>
      <c r="G22" s="64"/>
      <c r="H22" s="211"/>
      <c r="I22" s="211"/>
    </row>
    <row r="23" spans="1:9" ht="30" customHeight="1">
      <c r="A23" s="8">
        <v>14</v>
      </c>
      <c r="B23" s="291"/>
      <c r="C23" s="292"/>
      <c r="D23" s="293"/>
      <c r="E23" s="47"/>
      <c r="F23" s="61"/>
      <c r="G23" s="64"/>
      <c r="H23" s="211"/>
      <c r="I23" s="211"/>
    </row>
    <row r="24" spans="1:9" ht="30" customHeight="1" thickBot="1">
      <c r="A24" s="8">
        <v>15</v>
      </c>
      <c r="B24" s="291"/>
      <c r="C24" s="292"/>
      <c r="D24" s="293"/>
      <c r="E24" s="47"/>
      <c r="F24" s="62"/>
      <c r="G24" s="64"/>
      <c r="H24" s="211"/>
      <c r="I24" s="211"/>
    </row>
    <row r="25" spans="1:9" ht="30" customHeight="1">
      <c r="A25" s="204" t="s">
        <v>409</v>
      </c>
      <c r="B25" s="297"/>
      <c r="C25" s="297"/>
      <c r="D25" s="297"/>
      <c r="E25" s="298"/>
      <c r="F25" s="132">
        <f>SUM(F10:F24)</f>
        <v>0</v>
      </c>
      <c r="G25" s="65"/>
      <c r="H25" s="66"/>
      <c r="I25" s="66"/>
    </row>
    <row r="26" spans="1:9" ht="27" customHeight="1"/>
  </sheetData>
  <mergeCells count="42">
    <mergeCell ref="H24:I24"/>
    <mergeCell ref="H20:I20"/>
    <mergeCell ref="H21:I21"/>
    <mergeCell ref="A2:L2"/>
    <mergeCell ref="C7:E7"/>
    <mergeCell ref="C8:E8"/>
    <mergeCell ref="J4:L4"/>
    <mergeCell ref="H11:I11"/>
    <mergeCell ref="H17:I17"/>
    <mergeCell ref="H22:I22"/>
    <mergeCell ref="B18:D18"/>
    <mergeCell ref="B16:D16"/>
    <mergeCell ref="H18:I18"/>
    <mergeCell ref="B15:D15"/>
    <mergeCell ref="H23:I23"/>
    <mergeCell ref="H19:I19"/>
    <mergeCell ref="A25:E25"/>
    <mergeCell ref="B24:D24"/>
    <mergeCell ref="B19:D19"/>
    <mergeCell ref="B20:D20"/>
    <mergeCell ref="B21:D21"/>
    <mergeCell ref="B23:D23"/>
    <mergeCell ref="B22:D22"/>
    <mergeCell ref="B11:D11"/>
    <mergeCell ref="B12:D12"/>
    <mergeCell ref="A5:L5"/>
    <mergeCell ref="H10:I10"/>
    <mergeCell ref="B17:D17"/>
    <mergeCell ref="H15:I15"/>
    <mergeCell ref="H13:I13"/>
    <mergeCell ref="H14:I14"/>
    <mergeCell ref="B10:D10"/>
    <mergeCell ref="H12:I12"/>
    <mergeCell ref="H16:I16"/>
    <mergeCell ref="B13:D13"/>
    <mergeCell ref="B14:D14"/>
    <mergeCell ref="A1:L1"/>
    <mergeCell ref="B9:D9"/>
    <mergeCell ref="H9:I9"/>
    <mergeCell ref="G7:K7"/>
    <mergeCell ref="G8:K8"/>
    <mergeCell ref="H4:I4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9"/>
  </sheetPr>
  <dimension ref="A1:O39"/>
  <sheetViews>
    <sheetView zoomScaleNormal="100" workbookViewId="0">
      <selection activeCell="E10" sqref="E10"/>
    </sheetView>
  </sheetViews>
  <sheetFormatPr defaultRowHeight="13.5"/>
  <cols>
    <col min="1" max="1" width="4.5" style="1" bestFit="1" customWidth="1"/>
    <col min="2" max="3" width="6.75" style="1" customWidth="1"/>
    <col min="4" max="4" width="5.625" style="1" customWidth="1"/>
    <col min="5" max="5" width="6.25" style="1" customWidth="1"/>
    <col min="6" max="6" width="12.5" style="1" customWidth="1"/>
    <col min="7" max="7" width="3.5" style="1" customWidth="1"/>
    <col min="8" max="10" width="6.375" style="1" customWidth="1"/>
    <col min="11" max="11" width="7.625" style="1" customWidth="1"/>
    <col min="12" max="12" width="13.75" style="1" customWidth="1"/>
    <col min="13" max="16384" width="9" style="1"/>
  </cols>
  <sheetData>
    <row r="1" spans="1:15" ht="15" customHeight="1">
      <c r="A1" s="321" t="s">
        <v>987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</row>
    <row r="2" spans="1:15" ht="15" customHeight="1">
      <c r="A2" s="262" t="s">
        <v>401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</row>
    <row r="3" spans="1:15" ht="1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5" ht="15" customHeight="1">
      <c r="A4" s="2"/>
      <c r="B4" s="2"/>
      <c r="C4" s="2"/>
      <c r="D4" s="2"/>
      <c r="E4" s="2"/>
      <c r="F4" s="2"/>
      <c r="G4" s="2"/>
      <c r="H4" s="204" t="s">
        <v>399</v>
      </c>
      <c r="I4" s="206"/>
      <c r="J4" s="204" t="s">
        <v>203</v>
      </c>
      <c r="K4" s="205"/>
      <c r="L4" s="206"/>
    </row>
    <row r="5" spans="1:15" ht="38.25" customHeight="1">
      <c r="A5" s="295" t="s">
        <v>744</v>
      </c>
      <c r="B5" s="295"/>
      <c r="C5" s="295"/>
      <c r="D5" s="295"/>
      <c r="E5" s="295"/>
      <c r="F5" s="295"/>
      <c r="G5" s="295"/>
      <c r="H5" s="295"/>
      <c r="I5" s="295"/>
      <c r="J5" s="295"/>
      <c r="K5" s="295"/>
      <c r="L5" s="295"/>
    </row>
    <row r="6" spans="1:15" ht="15" customHeight="1" thickBot="1">
      <c r="A6" s="2"/>
      <c r="B6" s="2"/>
      <c r="D6" s="2"/>
      <c r="E6" s="2"/>
      <c r="F6" s="2"/>
      <c r="G6" s="2"/>
      <c r="H6" s="2"/>
      <c r="I6" s="2"/>
      <c r="J6" s="2"/>
      <c r="K6" s="2"/>
      <c r="L6" s="9" t="s">
        <v>282</v>
      </c>
    </row>
    <row r="7" spans="1:15" ht="26.25" customHeight="1" thickTop="1">
      <c r="A7" s="3" t="s">
        <v>283</v>
      </c>
      <c r="B7" s="14" t="s">
        <v>382</v>
      </c>
      <c r="C7" s="234" t="s">
        <v>389</v>
      </c>
      <c r="D7" s="235"/>
      <c r="E7" s="236"/>
      <c r="F7" s="15" t="s">
        <v>450</v>
      </c>
      <c r="G7" s="234" t="s">
        <v>451</v>
      </c>
      <c r="H7" s="235"/>
      <c r="I7" s="235"/>
      <c r="J7" s="235"/>
      <c r="K7" s="236"/>
      <c r="L7" s="13" t="s">
        <v>383</v>
      </c>
    </row>
    <row r="8" spans="1:15" ht="26.25" customHeight="1" thickBot="1">
      <c r="A8" s="4">
        <v>80</v>
      </c>
      <c r="B8" s="35" t="s">
        <v>499</v>
      </c>
      <c r="C8" s="294" t="s">
        <v>148</v>
      </c>
      <c r="D8" s="250"/>
      <c r="E8" s="252"/>
      <c r="F8" s="51" t="s">
        <v>285</v>
      </c>
      <c r="G8" s="245" t="s">
        <v>286</v>
      </c>
      <c r="H8" s="225"/>
      <c r="I8" s="225"/>
      <c r="J8" s="225"/>
      <c r="K8" s="226"/>
      <c r="L8" s="6" t="s">
        <v>287</v>
      </c>
    </row>
    <row r="9" spans="1:15" ht="20.100000000000001" customHeight="1" thickTop="1">
      <c r="A9" s="7"/>
      <c r="B9" s="246" t="s">
        <v>381</v>
      </c>
      <c r="C9" s="246"/>
      <c r="D9" s="246"/>
      <c r="E9" s="59" t="s">
        <v>733</v>
      </c>
      <c r="F9" s="83" t="s">
        <v>327</v>
      </c>
      <c r="G9" s="52"/>
      <c r="H9" s="229"/>
      <c r="I9" s="229"/>
    </row>
    <row r="10" spans="1:15" ht="20.100000000000001" customHeight="1">
      <c r="A10" s="8">
        <v>1</v>
      </c>
      <c r="B10" s="296" t="s">
        <v>204</v>
      </c>
      <c r="C10" s="296"/>
      <c r="D10" s="296"/>
      <c r="E10" s="34"/>
      <c r="F10" s="84">
        <f>ROUNDUP(E10*1.03,-1)</f>
        <v>0</v>
      </c>
      <c r="G10" s="39"/>
      <c r="H10" s="211"/>
      <c r="I10" s="211"/>
    </row>
    <row r="11" spans="1:15" ht="20.100000000000001" customHeight="1">
      <c r="A11" s="8">
        <v>2</v>
      </c>
      <c r="B11" s="291" t="s">
        <v>652</v>
      </c>
      <c r="C11" s="292"/>
      <c r="D11" s="293"/>
      <c r="E11" s="34"/>
      <c r="F11" s="84">
        <f>ROUNDUP(E11*1.03,-1)</f>
        <v>0</v>
      </c>
      <c r="G11" s="39"/>
      <c r="H11" s="211"/>
      <c r="I11" s="211"/>
    </row>
    <row r="12" spans="1:15" ht="20.100000000000001" customHeight="1">
      <c r="A12" s="8">
        <v>3</v>
      </c>
      <c r="B12" s="375" t="s">
        <v>654</v>
      </c>
      <c r="C12" s="376"/>
      <c r="D12" s="377"/>
      <c r="E12" s="34"/>
      <c r="F12" s="85">
        <f>ROUNDUP(E12*1.03,-1)</f>
        <v>0</v>
      </c>
      <c r="G12" s="10"/>
      <c r="O12" s="128"/>
    </row>
    <row r="13" spans="1:15" ht="20.100000000000001" customHeight="1">
      <c r="A13" s="8">
        <v>4</v>
      </c>
      <c r="B13" s="375" t="s">
        <v>658</v>
      </c>
      <c r="C13" s="376"/>
      <c r="D13" s="377"/>
      <c r="E13" s="34"/>
      <c r="F13" s="85">
        <f>ROUNDUP(E13*1.03,-1)</f>
        <v>0</v>
      </c>
      <c r="G13" s="10"/>
      <c r="O13" s="128"/>
    </row>
    <row r="14" spans="1:15" ht="20.100000000000001" customHeight="1" thickBot="1">
      <c r="A14" s="8">
        <v>5</v>
      </c>
      <c r="B14" s="372" t="s">
        <v>653</v>
      </c>
      <c r="C14" s="372"/>
      <c r="D14" s="372"/>
      <c r="E14" s="34"/>
      <c r="F14" s="86">
        <f>ROUNDUP(E14*1.03,-1)</f>
        <v>0</v>
      </c>
      <c r="G14" s="437"/>
      <c r="H14" s="261"/>
      <c r="I14" s="261"/>
      <c r="J14" s="261"/>
      <c r="K14" s="261"/>
      <c r="O14" s="128"/>
    </row>
    <row r="15" spans="1:15" ht="20.100000000000001" customHeight="1">
      <c r="A15" s="305">
        <f>SUM(F10:F14)</f>
        <v>0</v>
      </c>
      <c r="B15" s="380"/>
      <c r="C15" s="380"/>
      <c r="D15" s="380"/>
      <c r="E15" s="380"/>
      <c r="F15" s="381"/>
      <c r="G15" s="218"/>
      <c r="H15" s="219"/>
      <c r="I15" s="219"/>
      <c r="J15" s="219"/>
      <c r="K15" s="219"/>
      <c r="L15" s="219"/>
      <c r="O15" s="128"/>
    </row>
    <row r="16" spans="1:15" ht="10.5" customHeight="1" thickBot="1">
      <c r="E16" s="17"/>
      <c r="F16" s="17"/>
      <c r="K16" s="17"/>
      <c r="L16" s="17"/>
      <c r="O16" s="128"/>
    </row>
    <row r="17" spans="1:15" ht="26.25" customHeight="1" thickTop="1">
      <c r="A17" s="3" t="s">
        <v>284</v>
      </c>
      <c r="B17" s="14" t="s">
        <v>382</v>
      </c>
      <c r="C17" s="234" t="s">
        <v>389</v>
      </c>
      <c r="D17" s="235"/>
      <c r="E17" s="236"/>
      <c r="F17" s="15" t="s">
        <v>450</v>
      </c>
      <c r="G17" s="234" t="s">
        <v>451</v>
      </c>
      <c r="H17" s="235"/>
      <c r="I17" s="235"/>
      <c r="J17" s="235"/>
      <c r="K17" s="236"/>
      <c r="L17" s="13" t="s">
        <v>383</v>
      </c>
      <c r="O17" s="128"/>
    </row>
    <row r="18" spans="1:15" ht="32.25" customHeight="1" thickBot="1">
      <c r="A18" s="4">
        <v>81</v>
      </c>
      <c r="B18" s="35" t="s">
        <v>288</v>
      </c>
      <c r="C18" s="294" t="s">
        <v>735</v>
      </c>
      <c r="D18" s="250"/>
      <c r="E18" s="252"/>
      <c r="F18" s="51" t="s">
        <v>770</v>
      </c>
      <c r="G18" s="447" t="s">
        <v>817</v>
      </c>
      <c r="H18" s="448"/>
      <c r="I18" s="448"/>
      <c r="J18" s="448"/>
      <c r="K18" s="449"/>
      <c r="L18" s="6" t="s">
        <v>794</v>
      </c>
      <c r="O18" s="128"/>
    </row>
    <row r="19" spans="1:15" ht="20.100000000000001" customHeight="1" thickTop="1">
      <c r="A19" s="7"/>
      <c r="B19" s="246" t="s">
        <v>381</v>
      </c>
      <c r="C19" s="246"/>
      <c r="D19" s="246"/>
      <c r="E19" s="59" t="s">
        <v>733</v>
      </c>
      <c r="F19" s="83" t="s">
        <v>327</v>
      </c>
      <c r="G19" s="52"/>
      <c r="H19" s="229"/>
      <c r="I19" s="229"/>
      <c r="O19" s="128"/>
    </row>
    <row r="20" spans="1:15" ht="20.100000000000001" customHeight="1">
      <c r="A20" s="142">
        <v>1</v>
      </c>
      <c r="B20" s="305" t="s">
        <v>1009</v>
      </c>
      <c r="C20" s="380"/>
      <c r="D20" s="446"/>
      <c r="E20" s="77"/>
      <c r="F20" s="133">
        <f>ROUNDUP(E20*1.03,-1)</f>
        <v>0</v>
      </c>
      <c r="G20" s="39"/>
      <c r="H20" s="211"/>
      <c r="I20" s="211"/>
      <c r="O20" s="128"/>
    </row>
    <row r="21" spans="1:15" ht="20.100000000000001" customHeight="1">
      <c r="A21" s="142">
        <v>2</v>
      </c>
      <c r="B21" s="305" t="s">
        <v>1010</v>
      </c>
      <c r="C21" s="380"/>
      <c r="D21" s="446"/>
      <c r="E21" s="77"/>
      <c r="F21" s="133">
        <f t="shared" ref="F21:F35" si="0">ROUNDUP(E21*1.03,-1)</f>
        <v>0</v>
      </c>
      <c r="G21" s="39"/>
      <c r="O21" s="128"/>
    </row>
    <row r="22" spans="1:15" ht="20.100000000000001" customHeight="1">
      <c r="A22" s="142">
        <v>3</v>
      </c>
      <c r="B22" s="305" t="s">
        <v>1011</v>
      </c>
      <c r="C22" s="380"/>
      <c r="D22" s="446"/>
      <c r="E22" s="77"/>
      <c r="F22" s="133">
        <f t="shared" si="0"/>
        <v>0</v>
      </c>
      <c r="G22" s="39"/>
      <c r="H22" s="211"/>
      <c r="I22" s="211"/>
      <c r="O22" s="128"/>
    </row>
    <row r="23" spans="1:15" ht="20.100000000000001" customHeight="1">
      <c r="A23" s="142">
        <v>4</v>
      </c>
      <c r="B23" s="305" t="s">
        <v>1012</v>
      </c>
      <c r="C23" s="380"/>
      <c r="D23" s="446"/>
      <c r="E23" s="77"/>
      <c r="F23" s="133">
        <f t="shared" si="0"/>
        <v>0</v>
      </c>
      <c r="G23" s="39"/>
      <c r="H23" s="211"/>
      <c r="I23" s="211"/>
      <c r="O23" s="128"/>
    </row>
    <row r="24" spans="1:15" ht="20.100000000000001" customHeight="1">
      <c r="A24" s="142">
        <v>5</v>
      </c>
      <c r="B24" s="305" t="s">
        <v>1013</v>
      </c>
      <c r="C24" s="380"/>
      <c r="D24" s="446"/>
      <c r="E24" s="77"/>
      <c r="F24" s="133">
        <f t="shared" si="0"/>
        <v>0</v>
      </c>
      <c r="G24" s="39"/>
      <c r="H24" s="211"/>
      <c r="I24" s="211"/>
      <c r="O24" s="128"/>
    </row>
    <row r="25" spans="1:15" ht="20.100000000000001" customHeight="1">
      <c r="A25" s="125">
        <v>6</v>
      </c>
      <c r="B25" s="305" t="s">
        <v>1014</v>
      </c>
      <c r="C25" s="380"/>
      <c r="D25" s="446"/>
      <c r="E25" s="77"/>
      <c r="F25" s="133">
        <f t="shared" si="0"/>
        <v>0</v>
      </c>
      <c r="G25" s="39"/>
      <c r="H25" s="211"/>
      <c r="I25" s="211"/>
      <c r="O25" s="128"/>
    </row>
    <row r="26" spans="1:15" ht="20.100000000000001" customHeight="1">
      <c r="A26" s="125">
        <v>7</v>
      </c>
      <c r="B26" s="305" t="s">
        <v>1015</v>
      </c>
      <c r="C26" s="380"/>
      <c r="D26" s="446"/>
      <c r="E26" s="77"/>
      <c r="F26" s="133">
        <f t="shared" si="0"/>
        <v>0</v>
      </c>
      <c r="G26" s="39"/>
      <c r="H26" s="211"/>
      <c r="I26" s="211"/>
      <c r="O26" s="128"/>
    </row>
    <row r="27" spans="1:15" ht="20.100000000000001" customHeight="1">
      <c r="A27" s="142">
        <v>8</v>
      </c>
      <c r="B27" s="305" t="s">
        <v>1016</v>
      </c>
      <c r="C27" s="380"/>
      <c r="D27" s="446"/>
      <c r="E27" s="77"/>
      <c r="F27" s="133">
        <f t="shared" si="0"/>
        <v>0</v>
      </c>
    </row>
    <row r="28" spans="1:15" ht="20.100000000000001" customHeight="1">
      <c r="A28" s="142">
        <v>9</v>
      </c>
      <c r="B28" s="305" t="s">
        <v>1017</v>
      </c>
      <c r="C28" s="380"/>
      <c r="D28" s="446"/>
      <c r="E28" s="77"/>
      <c r="F28" s="133">
        <f t="shared" si="0"/>
        <v>0</v>
      </c>
    </row>
    <row r="29" spans="1:15" ht="20.100000000000001" customHeight="1">
      <c r="A29" s="142">
        <v>10</v>
      </c>
      <c r="B29" s="305" t="s">
        <v>1018</v>
      </c>
      <c r="C29" s="380"/>
      <c r="D29" s="446"/>
      <c r="E29" s="77"/>
      <c r="F29" s="133">
        <f t="shared" si="0"/>
        <v>0</v>
      </c>
    </row>
    <row r="30" spans="1:15" ht="20.100000000000001" customHeight="1">
      <c r="A30" s="142">
        <v>11</v>
      </c>
      <c r="B30" s="305" t="s">
        <v>1019</v>
      </c>
      <c r="C30" s="380"/>
      <c r="D30" s="446"/>
      <c r="E30" s="77"/>
      <c r="F30" s="133">
        <f t="shared" si="0"/>
        <v>0</v>
      </c>
    </row>
    <row r="31" spans="1:15" ht="20.100000000000001" customHeight="1">
      <c r="A31" s="125">
        <v>12</v>
      </c>
      <c r="B31" s="305" t="s">
        <v>1020</v>
      </c>
      <c r="C31" s="380"/>
      <c r="D31" s="446"/>
      <c r="E31" s="77"/>
      <c r="F31" s="133">
        <f t="shared" si="0"/>
        <v>0</v>
      </c>
      <c r="G31" s="10"/>
    </row>
    <row r="32" spans="1:15" ht="20.100000000000001" customHeight="1">
      <c r="A32" s="142">
        <v>13</v>
      </c>
      <c r="B32" s="305" t="s">
        <v>1021</v>
      </c>
      <c r="C32" s="380"/>
      <c r="D32" s="446"/>
      <c r="E32" s="77"/>
      <c r="F32" s="133">
        <f t="shared" si="0"/>
        <v>0</v>
      </c>
    </row>
    <row r="33" spans="1:12" ht="20.100000000000001" customHeight="1">
      <c r="A33" s="125">
        <v>14</v>
      </c>
      <c r="B33" s="305" t="s">
        <v>1022</v>
      </c>
      <c r="C33" s="380"/>
      <c r="D33" s="446"/>
      <c r="E33" s="77"/>
      <c r="F33" s="133">
        <f t="shared" si="0"/>
        <v>0</v>
      </c>
      <c r="G33" s="10"/>
    </row>
    <row r="34" spans="1:12" ht="20.100000000000001" customHeight="1">
      <c r="A34" s="125">
        <v>15</v>
      </c>
      <c r="B34" s="380" t="s">
        <v>1023</v>
      </c>
      <c r="C34" s="380"/>
      <c r="D34" s="446"/>
      <c r="E34" s="77"/>
      <c r="F34" s="169">
        <f t="shared" si="0"/>
        <v>0</v>
      </c>
      <c r="G34" s="437"/>
      <c r="H34" s="261"/>
      <c r="I34" s="261"/>
      <c r="J34" s="261"/>
    </row>
    <row r="35" spans="1:12" ht="18.75" customHeight="1">
      <c r="A35" s="125">
        <v>16</v>
      </c>
      <c r="B35" s="204" t="s">
        <v>1024</v>
      </c>
      <c r="C35" s="205"/>
      <c r="D35" s="206"/>
      <c r="E35" s="145"/>
      <c r="F35" s="169">
        <f t="shared" si="0"/>
        <v>0</v>
      </c>
      <c r="G35" s="67"/>
    </row>
    <row r="36" spans="1:12" ht="18.75" customHeight="1" thickBot="1">
      <c r="A36" s="125"/>
      <c r="B36" s="378"/>
      <c r="C36" s="378"/>
      <c r="D36" s="378"/>
      <c r="E36" s="34"/>
      <c r="F36" s="86">
        <f>ROUNDUP(E36*1.03,-1)</f>
        <v>0</v>
      </c>
    </row>
    <row r="37" spans="1:12" ht="20.100000000000001" customHeight="1">
      <c r="A37" s="443">
        <f>SUM(F20:F36)</f>
        <v>0</v>
      </c>
      <c r="B37" s="444"/>
      <c r="C37" s="444"/>
      <c r="D37" s="444"/>
      <c r="E37" s="444"/>
      <c r="F37" s="445"/>
      <c r="G37" s="361"/>
      <c r="H37" s="362"/>
      <c r="I37" s="362"/>
      <c r="J37" s="362"/>
      <c r="K37" s="362"/>
      <c r="L37" s="362"/>
    </row>
    <row r="38" spans="1:12" ht="18.75" customHeight="1">
      <c r="E38" s="17"/>
      <c r="F38" s="17"/>
      <c r="K38" s="17"/>
      <c r="L38" s="17"/>
    </row>
    <row r="39" spans="1:12" ht="20.100000000000001" customHeight="1">
      <c r="A39" s="204" t="s">
        <v>409</v>
      </c>
      <c r="B39" s="205"/>
      <c r="C39" s="206"/>
      <c r="D39" s="207">
        <f>SUM(A37,A15)</f>
        <v>0</v>
      </c>
      <c r="E39" s="442"/>
      <c r="F39" s="208"/>
    </row>
  </sheetData>
  <mergeCells count="55">
    <mergeCell ref="H24:I24"/>
    <mergeCell ref="H20:I20"/>
    <mergeCell ref="H22:I22"/>
    <mergeCell ref="H23:I23"/>
    <mergeCell ref="H10:I10"/>
    <mergeCell ref="G14:K14"/>
    <mergeCell ref="G15:L15"/>
    <mergeCell ref="A1:L1"/>
    <mergeCell ref="B19:D19"/>
    <mergeCell ref="H19:I19"/>
    <mergeCell ref="G17:K17"/>
    <mergeCell ref="C17:E17"/>
    <mergeCell ref="H9:I9"/>
    <mergeCell ref="G18:K18"/>
    <mergeCell ref="H11:I11"/>
    <mergeCell ref="B12:D12"/>
    <mergeCell ref="B9:D9"/>
    <mergeCell ref="B10:D10"/>
    <mergeCell ref="B14:D14"/>
    <mergeCell ref="A2:L2"/>
    <mergeCell ref="C8:E8"/>
    <mergeCell ref="G8:K8"/>
    <mergeCell ref="H4:I4"/>
    <mergeCell ref="G37:L37"/>
    <mergeCell ref="H25:I25"/>
    <mergeCell ref="B30:D30"/>
    <mergeCell ref="B27:D27"/>
    <mergeCell ref="B28:D28"/>
    <mergeCell ref="B35:D35"/>
    <mergeCell ref="G34:J34"/>
    <mergeCell ref="B32:D32"/>
    <mergeCell ref="B33:D33"/>
    <mergeCell ref="B29:D29"/>
    <mergeCell ref="B26:D26"/>
    <mergeCell ref="B36:D36"/>
    <mergeCell ref="H26:I26"/>
    <mergeCell ref="B25:D25"/>
    <mergeCell ref="J4:L4"/>
    <mergeCell ref="C7:E7"/>
    <mergeCell ref="G7:K7"/>
    <mergeCell ref="A5:L5"/>
    <mergeCell ref="B11:D11"/>
    <mergeCell ref="B13:D13"/>
    <mergeCell ref="D39:F39"/>
    <mergeCell ref="A39:C39"/>
    <mergeCell ref="A37:F37"/>
    <mergeCell ref="B22:D22"/>
    <mergeCell ref="C18:E18"/>
    <mergeCell ref="A15:F15"/>
    <mergeCell ref="B31:D31"/>
    <mergeCell ref="B34:D34"/>
    <mergeCell ref="B21:D21"/>
    <mergeCell ref="B23:D23"/>
    <mergeCell ref="B24:D24"/>
    <mergeCell ref="B20:D20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9"/>
  </sheetPr>
  <dimension ref="A1:M26"/>
  <sheetViews>
    <sheetView topLeftCell="A8" zoomScaleNormal="100" workbookViewId="0">
      <selection activeCell="B17" sqref="B17:D17"/>
    </sheetView>
  </sheetViews>
  <sheetFormatPr defaultRowHeight="13.5"/>
  <cols>
    <col min="1" max="1" width="4.5" style="1" bestFit="1" customWidth="1"/>
    <col min="2" max="4" width="6.75" style="1" customWidth="1"/>
    <col min="5" max="5" width="6.25" style="1" customWidth="1"/>
    <col min="6" max="6" width="12.5" style="1" customWidth="1"/>
    <col min="7" max="7" width="3.5" style="1" customWidth="1"/>
    <col min="8" max="10" width="6.375" style="1" customWidth="1"/>
    <col min="11" max="11" width="5" style="1" customWidth="1"/>
    <col min="12" max="12" width="13.75" style="1" customWidth="1"/>
    <col min="13" max="16384" width="9" style="1"/>
  </cols>
  <sheetData>
    <row r="1" spans="1:13" ht="21" customHeight="1">
      <c r="A1" s="321" t="s">
        <v>987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</row>
    <row r="2" spans="1:13" ht="17.25" customHeight="1">
      <c r="A2" s="262" t="s">
        <v>401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</row>
    <row r="3" spans="1:13" ht="23.2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3" ht="30.75" customHeight="1">
      <c r="A4" s="2"/>
      <c r="B4" s="2"/>
      <c r="C4" s="2"/>
      <c r="D4" s="2"/>
      <c r="E4" s="2"/>
      <c r="F4" s="2"/>
      <c r="G4" s="2"/>
      <c r="H4" s="204" t="s">
        <v>399</v>
      </c>
      <c r="I4" s="206"/>
      <c r="J4" s="204" t="s">
        <v>500</v>
      </c>
      <c r="K4" s="205"/>
      <c r="L4" s="206"/>
    </row>
    <row r="5" spans="1:13" ht="38.25" customHeight="1">
      <c r="A5" s="295" t="s">
        <v>744</v>
      </c>
      <c r="B5" s="295"/>
      <c r="C5" s="295"/>
      <c r="D5" s="295"/>
      <c r="E5" s="295"/>
      <c r="F5" s="295"/>
      <c r="G5" s="295"/>
      <c r="H5" s="295"/>
      <c r="I5" s="295"/>
      <c r="J5" s="295"/>
      <c r="K5" s="295"/>
      <c r="L5" s="295"/>
    </row>
    <row r="6" spans="1:13" ht="30.75" customHeight="1" thickBo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9" t="s">
        <v>407</v>
      </c>
    </row>
    <row r="7" spans="1:13" ht="30.75" customHeight="1" thickTop="1">
      <c r="A7" s="3" t="s">
        <v>408</v>
      </c>
      <c r="B7" s="14" t="s">
        <v>382</v>
      </c>
      <c r="C7" s="234" t="s">
        <v>389</v>
      </c>
      <c r="D7" s="235"/>
      <c r="E7" s="236"/>
      <c r="F7" s="15" t="s">
        <v>450</v>
      </c>
      <c r="G7" s="234" t="s">
        <v>451</v>
      </c>
      <c r="H7" s="235"/>
      <c r="I7" s="235"/>
      <c r="J7" s="235"/>
      <c r="K7" s="236"/>
      <c r="L7" s="13" t="s">
        <v>383</v>
      </c>
    </row>
    <row r="8" spans="1:13" ht="37.5" customHeight="1" thickBot="1">
      <c r="A8" s="4">
        <v>82</v>
      </c>
      <c r="B8" s="23" t="s">
        <v>501</v>
      </c>
      <c r="C8" s="277" t="s">
        <v>521</v>
      </c>
      <c r="D8" s="225"/>
      <c r="E8" s="226"/>
      <c r="F8" s="51" t="s">
        <v>522</v>
      </c>
      <c r="G8" s="223" t="s">
        <v>523</v>
      </c>
      <c r="H8" s="224"/>
      <c r="I8" s="224"/>
      <c r="J8" s="225"/>
      <c r="K8" s="226"/>
      <c r="L8" s="6" t="s">
        <v>524</v>
      </c>
    </row>
    <row r="9" spans="1:13" ht="28.5" customHeight="1" thickTop="1">
      <c r="A9" s="36" t="s">
        <v>408</v>
      </c>
      <c r="B9" s="246" t="s">
        <v>381</v>
      </c>
      <c r="C9" s="246"/>
      <c r="D9" s="246"/>
      <c r="E9" s="59" t="s">
        <v>733</v>
      </c>
      <c r="F9" s="83" t="s">
        <v>327</v>
      </c>
      <c r="G9" s="52"/>
      <c r="H9" s="229"/>
      <c r="I9" s="229"/>
    </row>
    <row r="10" spans="1:13" ht="28.5" customHeight="1">
      <c r="A10" s="125">
        <v>1</v>
      </c>
      <c r="B10" s="301" t="s">
        <v>659</v>
      </c>
      <c r="C10" s="301"/>
      <c r="D10" s="301"/>
      <c r="E10" s="77"/>
      <c r="F10" s="133">
        <f>ROUNDUP(E10*1.03,-1)</f>
        <v>0</v>
      </c>
      <c r="G10" s="39"/>
      <c r="H10" s="211"/>
      <c r="I10" s="211"/>
      <c r="M10" s="128"/>
    </row>
    <row r="11" spans="1:13" ht="28.5" customHeight="1">
      <c r="A11" s="125">
        <v>2</v>
      </c>
      <c r="B11" s="302" t="s">
        <v>660</v>
      </c>
      <c r="C11" s="303"/>
      <c r="D11" s="304"/>
      <c r="E11" s="77"/>
      <c r="F11" s="133">
        <f t="shared" ref="F11:F23" si="0">ROUNDUP(E11*1.03,-1)</f>
        <v>0</v>
      </c>
      <c r="G11" s="39"/>
      <c r="H11" s="211"/>
      <c r="I11" s="211"/>
      <c r="M11" s="128"/>
    </row>
    <row r="12" spans="1:13" ht="28.5" customHeight="1">
      <c r="A12" s="125">
        <v>3</v>
      </c>
      <c r="B12" s="302" t="s">
        <v>661</v>
      </c>
      <c r="C12" s="303"/>
      <c r="D12" s="304"/>
      <c r="E12" s="77"/>
      <c r="F12" s="133">
        <f t="shared" si="0"/>
        <v>0</v>
      </c>
      <c r="G12" s="39"/>
      <c r="H12" s="211"/>
      <c r="I12" s="211"/>
      <c r="M12" s="128"/>
    </row>
    <row r="13" spans="1:13" ht="28.5" customHeight="1">
      <c r="A13" s="125">
        <v>4</v>
      </c>
      <c r="B13" s="363" t="s">
        <v>662</v>
      </c>
      <c r="C13" s="364"/>
      <c r="D13" s="365"/>
      <c r="E13" s="77"/>
      <c r="F13" s="133">
        <f t="shared" si="0"/>
        <v>0</v>
      </c>
      <c r="G13" s="64"/>
      <c r="H13" s="211"/>
      <c r="I13" s="211"/>
      <c r="J13" s="39"/>
      <c r="K13" s="39"/>
      <c r="L13" s="39"/>
      <c r="M13" s="128"/>
    </row>
    <row r="14" spans="1:13" ht="28.5" customHeight="1">
      <c r="A14" s="125">
        <v>5</v>
      </c>
      <c r="B14" s="302" t="s">
        <v>663</v>
      </c>
      <c r="C14" s="303"/>
      <c r="D14" s="304"/>
      <c r="E14" s="77"/>
      <c r="F14" s="133">
        <f t="shared" si="0"/>
        <v>0</v>
      </c>
      <c r="G14" s="39"/>
      <c r="H14" s="211"/>
      <c r="I14" s="211"/>
      <c r="M14" s="128"/>
    </row>
    <row r="15" spans="1:13" ht="28.5" customHeight="1">
      <c r="A15" s="125">
        <v>6</v>
      </c>
      <c r="B15" s="302" t="s">
        <v>664</v>
      </c>
      <c r="C15" s="303"/>
      <c r="D15" s="304"/>
      <c r="E15" s="77"/>
      <c r="F15" s="133">
        <f t="shared" si="0"/>
        <v>0</v>
      </c>
      <c r="G15" s="39"/>
      <c r="H15" s="211"/>
      <c r="I15" s="211"/>
      <c r="M15" s="128"/>
    </row>
    <row r="16" spans="1:13" ht="28.5" customHeight="1">
      <c r="A16" s="125">
        <v>7</v>
      </c>
      <c r="B16" s="302" t="s">
        <v>665</v>
      </c>
      <c r="C16" s="303"/>
      <c r="D16" s="304"/>
      <c r="E16" s="77"/>
      <c r="F16" s="133">
        <f t="shared" si="0"/>
        <v>0</v>
      </c>
      <c r="G16" s="39"/>
      <c r="H16" s="211"/>
      <c r="I16" s="211"/>
      <c r="M16" s="128"/>
    </row>
    <row r="17" spans="1:13" ht="28.5" customHeight="1">
      <c r="A17" s="125">
        <v>8</v>
      </c>
      <c r="B17" s="302" t="s">
        <v>666</v>
      </c>
      <c r="C17" s="303"/>
      <c r="D17" s="304"/>
      <c r="E17" s="77"/>
      <c r="F17" s="133">
        <f t="shared" si="0"/>
        <v>0</v>
      </c>
      <c r="G17" s="39"/>
      <c r="H17" s="211"/>
      <c r="I17" s="211"/>
      <c r="M17" s="128"/>
    </row>
    <row r="18" spans="1:13" ht="28.5" customHeight="1">
      <c r="A18" s="125">
        <v>9</v>
      </c>
      <c r="B18" s="302" t="s">
        <v>667</v>
      </c>
      <c r="C18" s="303"/>
      <c r="D18" s="304"/>
      <c r="E18" s="77"/>
      <c r="F18" s="133">
        <f t="shared" si="0"/>
        <v>0</v>
      </c>
      <c r="G18" s="39"/>
      <c r="H18" s="211"/>
      <c r="I18" s="211"/>
      <c r="M18" s="128"/>
    </row>
    <row r="19" spans="1:13" ht="28.5" customHeight="1">
      <c r="A19" s="125">
        <v>10</v>
      </c>
      <c r="B19" s="302" t="s">
        <v>843</v>
      </c>
      <c r="C19" s="303"/>
      <c r="D19" s="304"/>
      <c r="E19" s="77"/>
      <c r="F19" s="133">
        <f t="shared" si="0"/>
        <v>0</v>
      </c>
      <c r="G19" s="39"/>
      <c r="H19" s="211"/>
      <c r="I19" s="211"/>
      <c r="M19" s="128"/>
    </row>
    <row r="20" spans="1:13" ht="28.5" customHeight="1">
      <c r="A20" s="125">
        <v>11</v>
      </c>
      <c r="B20" s="302" t="s">
        <v>668</v>
      </c>
      <c r="C20" s="303"/>
      <c r="D20" s="304"/>
      <c r="E20" s="77"/>
      <c r="F20" s="133">
        <f t="shared" si="0"/>
        <v>0</v>
      </c>
      <c r="G20" s="39"/>
      <c r="H20" s="211"/>
      <c r="I20" s="211"/>
      <c r="M20" s="128"/>
    </row>
    <row r="21" spans="1:13" ht="28.5" customHeight="1">
      <c r="A21" s="125">
        <v>12</v>
      </c>
      <c r="B21" s="302" t="s">
        <v>669</v>
      </c>
      <c r="C21" s="303"/>
      <c r="D21" s="304"/>
      <c r="E21" s="77"/>
      <c r="F21" s="133">
        <f t="shared" si="0"/>
        <v>0</v>
      </c>
      <c r="G21" s="39"/>
      <c r="H21" s="211"/>
      <c r="I21" s="211"/>
      <c r="M21" s="128"/>
    </row>
    <row r="22" spans="1:13" ht="28.5" customHeight="1">
      <c r="A22" s="125">
        <v>13</v>
      </c>
      <c r="B22" s="302" t="s">
        <v>670</v>
      </c>
      <c r="C22" s="303"/>
      <c r="D22" s="304"/>
      <c r="E22" s="77"/>
      <c r="F22" s="133">
        <f t="shared" si="0"/>
        <v>0</v>
      </c>
      <c r="G22" s="39"/>
      <c r="H22" s="211"/>
      <c r="I22" s="211"/>
      <c r="M22" s="128"/>
    </row>
    <row r="23" spans="1:13" ht="28.5" customHeight="1" thickBot="1">
      <c r="A23" s="125"/>
      <c r="B23" s="302"/>
      <c r="C23" s="303"/>
      <c r="D23" s="304"/>
      <c r="E23" s="77"/>
      <c r="F23" s="143">
        <f t="shared" si="0"/>
        <v>0</v>
      </c>
      <c r="G23" s="39"/>
      <c r="H23" s="211"/>
      <c r="I23" s="211"/>
      <c r="M23" s="128"/>
    </row>
    <row r="24" spans="1:13" ht="28.5" customHeight="1">
      <c r="A24" s="305" t="s">
        <v>409</v>
      </c>
      <c r="B24" s="306"/>
      <c r="C24" s="306"/>
      <c r="D24" s="306"/>
      <c r="E24" s="307"/>
      <c r="F24" s="136">
        <f>SUM(F10:F23)</f>
        <v>0</v>
      </c>
      <c r="G24" s="65"/>
      <c r="H24" s="66"/>
      <c r="I24" s="66"/>
      <c r="M24" s="128"/>
    </row>
    <row r="25" spans="1:13" ht="28.5" customHeight="1"/>
    <row r="26" spans="1:13" ht="28.5" customHeight="1"/>
  </sheetData>
  <mergeCells count="40">
    <mergeCell ref="A24:E24"/>
    <mergeCell ref="H14:I14"/>
    <mergeCell ref="H23:I23"/>
    <mergeCell ref="H19:I19"/>
    <mergeCell ref="H20:I20"/>
    <mergeCell ref="B23:D23"/>
    <mergeCell ref="B15:D15"/>
    <mergeCell ref="B16:D16"/>
    <mergeCell ref="B18:D18"/>
    <mergeCell ref="B21:D21"/>
    <mergeCell ref="B22:D22"/>
    <mergeCell ref="B19:D19"/>
    <mergeCell ref="H18:I18"/>
    <mergeCell ref="H17:I17"/>
    <mergeCell ref="H15:I15"/>
    <mergeCell ref="H16:I16"/>
    <mergeCell ref="A1:L1"/>
    <mergeCell ref="B9:D9"/>
    <mergeCell ref="H9:I9"/>
    <mergeCell ref="G7:K7"/>
    <mergeCell ref="G8:K8"/>
    <mergeCell ref="A2:L2"/>
    <mergeCell ref="C8:E8"/>
    <mergeCell ref="J4:L4"/>
    <mergeCell ref="H4:I4"/>
    <mergeCell ref="C7:E7"/>
    <mergeCell ref="A5:L5"/>
    <mergeCell ref="B10:D10"/>
    <mergeCell ref="B20:D20"/>
    <mergeCell ref="B17:D17"/>
    <mergeCell ref="B14:D14"/>
    <mergeCell ref="B11:D11"/>
    <mergeCell ref="B12:D12"/>
    <mergeCell ref="B13:D13"/>
    <mergeCell ref="H21:I21"/>
    <mergeCell ref="H22:I22"/>
    <mergeCell ref="H11:I11"/>
    <mergeCell ref="H12:I12"/>
    <mergeCell ref="H10:I10"/>
    <mergeCell ref="H13:I13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P49"/>
  <sheetViews>
    <sheetView zoomScaleNormal="100" workbookViewId="0">
      <selection activeCell="E9" sqref="E9"/>
    </sheetView>
  </sheetViews>
  <sheetFormatPr defaultRowHeight="13.5"/>
  <cols>
    <col min="1" max="1" width="4.5" style="1" bestFit="1" customWidth="1"/>
    <col min="2" max="4" width="6.75" style="1" customWidth="1"/>
    <col min="5" max="5" width="6.25" style="1" customWidth="1"/>
    <col min="6" max="6" width="12.5" style="1" customWidth="1"/>
    <col min="7" max="7" width="3.5" style="1" customWidth="1"/>
    <col min="8" max="10" width="6.375" style="1" customWidth="1"/>
    <col min="11" max="11" width="5" style="1" customWidth="1"/>
    <col min="12" max="12" width="13.75" style="1" customWidth="1"/>
    <col min="13" max="16384" width="9" style="1"/>
  </cols>
  <sheetData>
    <row r="1" spans="1:16" ht="21" customHeight="1">
      <c r="A1" s="261" t="s">
        <v>986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</row>
    <row r="2" spans="1:16" ht="17.25" customHeight="1">
      <c r="A2" s="262" t="s">
        <v>401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</row>
    <row r="3" spans="1:16" ht="15.75" customHeight="1">
      <c r="A3" s="2"/>
      <c r="B3" s="2"/>
      <c r="C3" s="2"/>
      <c r="D3" s="2"/>
      <c r="E3" s="2"/>
      <c r="F3" s="2"/>
      <c r="G3" s="2"/>
      <c r="H3" s="204" t="s">
        <v>399</v>
      </c>
      <c r="I3" s="206"/>
      <c r="J3" s="204" t="s">
        <v>400</v>
      </c>
      <c r="K3" s="205"/>
      <c r="L3" s="206"/>
    </row>
    <row r="4" spans="1:16" ht="42.75" customHeight="1">
      <c r="A4" s="263" t="s">
        <v>743</v>
      </c>
      <c r="B4" s="264"/>
      <c r="C4" s="264"/>
      <c r="D4" s="264"/>
      <c r="E4" s="264"/>
      <c r="F4" s="264"/>
      <c r="G4" s="264"/>
      <c r="H4" s="264"/>
      <c r="I4" s="264"/>
      <c r="J4" s="264"/>
      <c r="K4" s="264"/>
      <c r="L4" s="264"/>
    </row>
    <row r="5" spans="1:16" ht="16.5" customHeight="1" thickBo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9" t="s">
        <v>478</v>
      </c>
    </row>
    <row r="6" spans="1:16" ht="16.5" customHeight="1" thickTop="1">
      <c r="A6" s="3" t="s">
        <v>63</v>
      </c>
      <c r="B6" s="14" t="s">
        <v>382</v>
      </c>
      <c r="C6" s="234" t="s">
        <v>389</v>
      </c>
      <c r="D6" s="235"/>
      <c r="E6" s="236"/>
      <c r="F6" s="15" t="s">
        <v>450</v>
      </c>
      <c r="G6" s="234" t="s">
        <v>451</v>
      </c>
      <c r="H6" s="235"/>
      <c r="I6" s="235"/>
      <c r="J6" s="235"/>
      <c r="K6" s="236"/>
      <c r="L6" s="13" t="s">
        <v>383</v>
      </c>
      <c r="P6" s="99"/>
    </row>
    <row r="7" spans="1:16" ht="16.5" customHeight="1" thickBot="1">
      <c r="A7" s="4">
        <v>12</v>
      </c>
      <c r="B7" s="23" t="s">
        <v>384</v>
      </c>
      <c r="C7" s="277" t="s">
        <v>199</v>
      </c>
      <c r="D7" s="225"/>
      <c r="E7" s="226"/>
      <c r="F7" s="51" t="s">
        <v>200</v>
      </c>
      <c r="G7" s="223" t="s">
        <v>201</v>
      </c>
      <c r="H7" s="224"/>
      <c r="I7" s="224"/>
      <c r="J7" s="225"/>
      <c r="K7" s="226"/>
      <c r="L7" s="6" t="s">
        <v>205</v>
      </c>
      <c r="P7" s="99"/>
    </row>
    <row r="8" spans="1:16" ht="16.5" customHeight="1" thickTop="1">
      <c r="A8" s="107"/>
      <c r="B8" s="227" t="s">
        <v>381</v>
      </c>
      <c r="C8" s="227"/>
      <c r="D8" s="227"/>
      <c r="E8" s="120" t="s">
        <v>733</v>
      </c>
      <c r="F8" s="112" t="s">
        <v>327</v>
      </c>
      <c r="G8" s="52"/>
      <c r="H8" s="229"/>
      <c r="I8" s="229"/>
      <c r="P8" s="99"/>
    </row>
    <row r="9" spans="1:16" ht="16.5" customHeight="1">
      <c r="A9" s="96">
        <v>1</v>
      </c>
      <c r="B9" s="230" t="s">
        <v>291</v>
      </c>
      <c r="C9" s="230"/>
      <c r="D9" s="230"/>
      <c r="E9" s="82"/>
      <c r="F9" s="97">
        <f>ROUNDUP(E9*1.03,-1)</f>
        <v>0</v>
      </c>
      <c r="G9" s="39"/>
      <c r="H9" s="211"/>
      <c r="I9" s="211"/>
      <c r="P9" s="99"/>
    </row>
    <row r="10" spans="1:16" ht="16.5" customHeight="1">
      <c r="A10" s="96">
        <v>2</v>
      </c>
      <c r="B10" s="209" t="s">
        <v>292</v>
      </c>
      <c r="C10" s="210"/>
      <c r="D10" s="267"/>
      <c r="E10" s="82"/>
      <c r="F10" s="97">
        <f>ROUNDUP(E10*1.03,-1)</f>
        <v>0</v>
      </c>
      <c r="G10" s="39"/>
      <c r="H10" s="211"/>
      <c r="I10" s="211"/>
      <c r="P10" s="99"/>
    </row>
    <row r="11" spans="1:16" ht="16.5" customHeight="1">
      <c r="A11" s="96">
        <v>3</v>
      </c>
      <c r="B11" s="212" t="s">
        <v>293</v>
      </c>
      <c r="C11" s="212"/>
      <c r="D11" s="212"/>
      <c r="E11" s="82"/>
      <c r="F11" s="97">
        <f>ROUNDUP(E11*1.03,-1)</f>
        <v>0</v>
      </c>
      <c r="G11" s="10"/>
      <c r="P11" s="99"/>
    </row>
    <row r="12" spans="1:16" ht="16.5" customHeight="1" thickBot="1">
      <c r="A12" s="96">
        <v>4</v>
      </c>
      <c r="B12" s="212" t="s">
        <v>199</v>
      </c>
      <c r="C12" s="212"/>
      <c r="D12" s="212"/>
      <c r="E12" s="82"/>
      <c r="F12" s="98">
        <f>ROUNDUP(E12*1.03,-1)</f>
        <v>0</v>
      </c>
      <c r="G12" s="10"/>
      <c r="P12" s="99"/>
    </row>
    <row r="13" spans="1:16" ht="16.5" customHeight="1">
      <c r="A13" s="214">
        <f>SUM(F9:F12)</f>
        <v>0</v>
      </c>
      <c r="B13" s="215"/>
      <c r="C13" s="215"/>
      <c r="D13" s="215"/>
      <c r="E13" s="215"/>
      <c r="F13" s="217"/>
      <c r="G13" s="218"/>
      <c r="H13" s="219"/>
      <c r="I13" s="219"/>
      <c r="J13" s="219"/>
      <c r="K13" s="219"/>
      <c r="L13" s="219"/>
      <c r="P13" s="99"/>
    </row>
    <row r="14" spans="1:16" ht="6" customHeight="1" thickBot="1">
      <c r="A14" s="117"/>
      <c r="B14" s="117"/>
      <c r="C14" s="117"/>
      <c r="D14" s="117"/>
      <c r="E14" s="117"/>
      <c r="F14" s="117"/>
      <c r="G14" s="2"/>
      <c r="H14" s="2"/>
      <c r="I14" s="2"/>
      <c r="J14" s="2"/>
      <c r="K14" s="2"/>
      <c r="L14" s="9"/>
      <c r="P14" s="99"/>
    </row>
    <row r="15" spans="1:16" ht="16.5" customHeight="1" thickTop="1">
      <c r="A15" s="101" t="s">
        <v>63</v>
      </c>
      <c r="B15" s="102" t="s">
        <v>382</v>
      </c>
      <c r="C15" s="231" t="s">
        <v>389</v>
      </c>
      <c r="D15" s="232"/>
      <c r="E15" s="233"/>
      <c r="F15" s="103" t="s">
        <v>450</v>
      </c>
      <c r="G15" s="234" t="s">
        <v>451</v>
      </c>
      <c r="H15" s="235"/>
      <c r="I15" s="235"/>
      <c r="J15" s="235"/>
      <c r="K15" s="236"/>
      <c r="L15" s="13" t="s">
        <v>383</v>
      </c>
      <c r="P15" s="99"/>
    </row>
    <row r="16" spans="1:16" ht="16.5" customHeight="1" thickBot="1">
      <c r="A16" s="104">
        <v>13</v>
      </c>
      <c r="B16" s="115" t="s">
        <v>384</v>
      </c>
      <c r="C16" s="220" t="s">
        <v>206</v>
      </c>
      <c r="D16" s="221"/>
      <c r="E16" s="268"/>
      <c r="F16" s="113" t="s">
        <v>207</v>
      </c>
      <c r="G16" s="223" t="s">
        <v>208</v>
      </c>
      <c r="H16" s="224"/>
      <c r="I16" s="224"/>
      <c r="J16" s="225"/>
      <c r="K16" s="226"/>
      <c r="L16" s="6" t="s">
        <v>209</v>
      </c>
      <c r="P16" s="99"/>
    </row>
    <row r="17" spans="1:16" ht="16.5" customHeight="1" thickTop="1">
      <c r="A17" s="107"/>
      <c r="B17" s="227" t="s">
        <v>381</v>
      </c>
      <c r="C17" s="227"/>
      <c r="D17" s="227"/>
      <c r="E17" s="153" t="s">
        <v>733</v>
      </c>
      <c r="F17" s="112" t="s">
        <v>327</v>
      </c>
      <c r="G17" s="52"/>
      <c r="H17" s="229"/>
      <c r="I17" s="229"/>
      <c r="P17" s="99"/>
    </row>
    <row r="18" spans="1:16" ht="16.5" customHeight="1">
      <c r="A18" s="96">
        <v>1</v>
      </c>
      <c r="B18" s="230" t="s">
        <v>294</v>
      </c>
      <c r="C18" s="230"/>
      <c r="D18" s="230"/>
      <c r="E18" s="82"/>
      <c r="F18" s="97">
        <f>ROUNDUP(E18*1.03,-1)</f>
        <v>0</v>
      </c>
      <c r="G18" s="39"/>
      <c r="H18" s="211"/>
      <c r="I18" s="211"/>
      <c r="P18" s="99"/>
    </row>
    <row r="19" spans="1:16" ht="16.5" customHeight="1">
      <c r="A19" s="96">
        <v>2</v>
      </c>
      <c r="B19" s="209" t="s">
        <v>295</v>
      </c>
      <c r="C19" s="210"/>
      <c r="D19" s="267"/>
      <c r="E19" s="82"/>
      <c r="F19" s="97">
        <f>ROUNDUP(E19*1.03,-1)</f>
        <v>0</v>
      </c>
      <c r="G19" s="39"/>
      <c r="H19" s="211"/>
      <c r="I19" s="211"/>
      <c r="P19" s="99"/>
    </row>
    <row r="20" spans="1:16" ht="16.5" customHeight="1" thickBot="1">
      <c r="A20" s="96">
        <v>3</v>
      </c>
      <c r="B20" s="212" t="s">
        <v>206</v>
      </c>
      <c r="C20" s="212"/>
      <c r="D20" s="212"/>
      <c r="E20" s="82"/>
      <c r="F20" s="98">
        <f>ROUNDUP(E20*1.03,-1)</f>
        <v>0</v>
      </c>
      <c r="G20" s="10"/>
      <c r="P20" s="99"/>
    </row>
    <row r="21" spans="1:16" ht="16.5" customHeight="1">
      <c r="A21" s="214">
        <f>SUM(F18:F20)</f>
        <v>0</v>
      </c>
      <c r="B21" s="215"/>
      <c r="C21" s="215"/>
      <c r="D21" s="215"/>
      <c r="E21" s="215"/>
      <c r="F21" s="217"/>
      <c r="G21" s="218"/>
      <c r="H21" s="219"/>
      <c r="I21" s="219"/>
      <c r="J21" s="219"/>
      <c r="K21" s="219"/>
      <c r="L21" s="219"/>
      <c r="P21" s="99"/>
    </row>
    <row r="22" spans="1:16" ht="6" customHeight="1" thickBot="1">
      <c r="A22" s="99"/>
      <c r="B22" s="99"/>
      <c r="C22" s="99"/>
      <c r="D22" s="99"/>
      <c r="E22" s="100"/>
      <c r="F22" s="100"/>
      <c r="K22" s="17"/>
      <c r="L22" s="17"/>
      <c r="P22" s="99"/>
    </row>
    <row r="23" spans="1:16" ht="16.5" customHeight="1" thickTop="1">
      <c r="A23" s="101" t="s">
        <v>63</v>
      </c>
      <c r="B23" s="102" t="s">
        <v>382</v>
      </c>
      <c r="C23" s="231" t="s">
        <v>389</v>
      </c>
      <c r="D23" s="232"/>
      <c r="E23" s="233"/>
      <c r="F23" s="103" t="s">
        <v>450</v>
      </c>
      <c r="G23" s="234" t="s">
        <v>451</v>
      </c>
      <c r="H23" s="235"/>
      <c r="I23" s="235"/>
      <c r="J23" s="235"/>
      <c r="K23" s="236"/>
      <c r="L23" s="13" t="s">
        <v>383</v>
      </c>
      <c r="P23" s="99"/>
    </row>
    <row r="24" spans="1:16" ht="16.5" customHeight="1" thickBot="1">
      <c r="A24" s="104">
        <v>14</v>
      </c>
      <c r="B24" s="115" t="s">
        <v>384</v>
      </c>
      <c r="C24" s="220" t="s">
        <v>210</v>
      </c>
      <c r="D24" s="221"/>
      <c r="E24" s="268"/>
      <c r="F24" s="113" t="s">
        <v>211</v>
      </c>
      <c r="G24" s="223" t="s">
        <v>212</v>
      </c>
      <c r="H24" s="224"/>
      <c r="I24" s="224"/>
      <c r="J24" s="225"/>
      <c r="K24" s="226"/>
      <c r="L24" s="6" t="s">
        <v>213</v>
      </c>
    </row>
    <row r="25" spans="1:16" ht="16.5" customHeight="1" thickTop="1">
      <c r="A25" s="107"/>
      <c r="B25" s="227" t="s">
        <v>381</v>
      </c>
      <c r="C25" s="227"/>
      <c r="D25" s="227"/>
      <c r="E25" s="153" t="s">
        <v>733</v>
      </c>
      <c r="F25" s="108" t="s">
        <v>327</v>
      </c>
      <c r="G25" s="52"/>
      <c r="H25" s="229"/>
      <c r="I25" s="229"/>
    </row>
    <row r="26" spans="1:16" ht="16.5" customHeight="1">
      <c r="A26" s="96">
        <v>1</v>
      </c>
      <c r="B26" s="230" t="s">
        <v>296</v>
      </c>
      <c r="C26" s="230"/>
      <c r="D26" s="230"/>
      <c r="E26" s="82"/>
      <c r="F26" s="97">
        <f>ROUNDUP(E26*1.03,-1)</f>
        <v>0</v>
      </c>
      <c r="G26" s="39"/>
      <c r="H26" s="211"/>
      <c r="I26" s="211"/>
    </row>
    <row r="27" spans="1:16" ht="16.5" customHeight="1">
      <c r="A27" s="96">
        <v>2</v>
      </c>
      <c r="B27" s="209" t="s">
        <v>297</v>
      </c>
      <c r="C27" s="210"/>
      <c r="D27" s="267"/>
      <c r="E27" s="82"/>
      <c r="F27" s="97">
        <f>ROUNDUP(E27*1.03,-1)</f>
        <v>0</v>
      </c>
      <c r="G27" s="39"/>
      <c r="H27" s="211"/>
      <c r="I27" s="211"/>
    </row>
    <row r="28" spans="1:16" ht="16.5" customHeight="1" thickBot="1">
      <c r="A28" s="96">
        <v>3</v>
      </c>
      <c r="B28" s="212" t="s">
        <v>298</v>
      </c>
      <c r="C28" s="212"/>
      <c r="D28" s="212"/>
      <c r="E28" s="82"/>
      <c r="F28" s="98">
        <f>ROUNDUP(E28*1.03,-1)</f>
        <v>0</v>
      </c>
      <c r="G28" s="10"/>
    </row>
    <row r="29" spans="1:16" ht="16.5" customHeight="1">
      <c r="A29" s="214">
        <f>SUM(F26:F28)</f>
        <v>0</v>
      </c>
      <c r="B29" s="215"/>
      <c r="C29" s="215"/>
      <c r="D29" s="215"/>
      <c r="E29" s="215"/>
      <c r="F29" s="217"/>
      <c r="G29" s="218"/>
      <c r="H29" s="219"/>
      <c r="I29" s="219"/>
      <c r="J29" s="219"/>
      <c r="K29" s="219"/>
      <c r="L29" s="219"/>
    </row>
    <row r="30" spans="1:16" ht="6" customHeight="1" thickBot="1">
      <c r="A30" s="99"/>
      <c r="B30" s="99"/>
      <c r="C30" s="99"/>
      <c r="D30" s="99"/>
      <c r="E30" s="118"/>
      <c r="F30" s="118"/>
      <c r="K30" s="45"/>
      <c r="L30" s="45"/>
    </row>
    <row r="31" spans="1:16" ht="16.5" customHeight="1" thickTop="1">
      <c r="A31" s="101" t="s">
        <v>63</v>
      </c>
      <c r="B31" s="102" t="s">
        <v>382</v>
      </c>
      <c r="C31" s="231" t="s">
        <v>389</v>
      </c>
      <c r="D31" s="232"/>
      <c r="E31" s="233"/>
      <c r="F31" s="103" t="s">
        <v>450</v>
      </c>
      <c r="G31" s="234" t="s">
        <v>451</v>
      </c>
      <c r="H31" s="235"/>
      <c r="I31" s="235"/>
      <c r="J31" s="235"/>
      <c r="K31" s="236"/>
      <c r="L31" s="13" t="s">
        <v>383</v>
      </c>
    </row>
    <row r="32" spans="1:16" ht="16.5" customHeight="1" thickBot="1">
      <c r="A32" s="104">
        <v>15</v>
      </c>
      <c r="B32" s="115" t="s">
        <v>384</v>
      </c>
      <c r="C32" s="220" t="s">
        <v>214</v>
      </c>
      <c r="D32" s="221"/>
      <c r="E32" s="268"/>
      <c r="F32" s="113" t="s">
        <v>215</v>
      </c>
      <c r="G32" s="223" t="s">
        <v>415</v>
      </c>
      <c r="H32" s="224"/>
      <c r="I32" s="224"/>
      <c r="J32" s="225"/>
      <c r="K32" s="226"/>
      <c r="L32" s="6" t="s">
        <v>216</v>
      </c>
    </row>
    <row r="33" spans="1:12" ht="16.5" customHeight="1" thickTop="1">
      <c r="A33" s="107"/>
      <c r="B33" s="227" t="s">
        <v>381</v>
      </c>
      <c r="C33" s="227"/>
      <c r="D33" s="227"/>
      <c r="E33" s="153" t="s">
        <v>733</v>
      </c>
      <c r="F33" s="112" t="s">
        <v>327</v>
      </c>
      <c r="G33" s="52"/>
      <c r="H33" s="229"/>
      <c r="I33" s="229"/>
    </row>
    <row r="34" spans="1:12" ht="16.5" customHeight="1">
      <c r="A34" s="96">
        <v>1</v>
      </c>
      <c r="B34" s="230" t="s">
        <v>299</v>
      </c>
      <c r="C34" s="230"/>
      <c r="D34" s="230"/>
      <c r="E34" s="82"/>
      <c r="F34" s="97">
        <f>ROUNDUP(E34*1.03,-1)</f>
        <v>0</v>
      </c>
      <c r="G34" s="39"/>
      <c r="H34" s="211"/>
      <c r="I34" s="211"/>
    </row>
    <row r="35" spans="1:12" ht="16.5" customHeight="1">
      <c r="A35" s="96">
        <v>2</v>
      </c>
      <c r="B35" s="209" t="s">
        <v>301</v>
      </c>
      <c r="C35" s="210"/>
      <c r="D35" s="267"/>
      <c r="E35" s="82"/>
      <c r="F35" s="97">
        <f>ROUNDUP(E35*1.03,-1)</f>
        <v>0</v>
      </c>
      <c r="G35" s="39"/>
      <c r="H35" s="211"/>
      <c r="I35" s="211"/>
    </row>
    <row r="36" spans="1:12" ht="16.5" customHeight="1">
      <c r="A36" s="96">
        <v>3</v>
      </c>
      <c r="B36" s="212" t="s">
        <v>302</v>
      </c>
      <c r="C36" s="212"/>
      <c r="D36" s="212"/>
      <c r="E36" s="82"/>
      <c r="F36" s="97">
        <f>ROUNDUP(E36*1.03,-1)</f>
        <v>0</v>
      </c>
      <c r="G36" s="10"/>
    </row>
    <row r="37" spans="1:12" ht="16.5" customHeight="1" thickBot="1">
      <c r="A37" s="96">
        <v>4</v>
      </c>
      <c r="B37" s="212" t="s">
        <v>303</v>
      </c>
      <c r="C37" s="212"/>
      <c r="D37" s="212"/>
      <c r="E37" s="82"/>
      <c r="F37" s="98">
        <f>ROUNDUP(E37*1.03,-1)</f>
        <v>0</v>
      </c>
      <c r="G37" s="10"/>
    </row>
    <row r="38" spans="1:12" ht="16.5" customHeight="1">
      <c r="A38" s="214">
        <f>SUM(F34:F37)</f>
        <v>0</v>
      </c>
      <c r="B38" s="215"/>
      <c r="C38" s="215"/>
      <c r="D38" s="215"/>
      <c r="E38" s="215"/>
      <c r="F38" s="216"/>
      <c r="G38" s="275"/>
      <c r="H38" s="276"/>
      <c r="I38" s="276"/>
      <c r="J38" s="276"/>
      <c r="K38" s="276"/>
      <c r="L38" s="276"/>
    </row>
    <row r="39" spans="1:12" ht="6" customHeight="1" thickBot="1">
      <c r="A39" s="110"/>
      <c r="B39" s="110"/>
      <c r="C39" s="110"/>
      <c r="D39" s="110"/>
      <c r="E39" s="119"/>
      <c r="F39" s="119"/>
      <c r="G39" s="40"/>
      <c r="H39" s="40"/>
      <c r="I39" s="40"/>
      <c r="J39" s="40"/>
      <c r="K39" s="155"/>
      <c r="L39" s="155"/>
    </row>
    <row r="40" spans="1:12" ht="16.5" customHeight="1" thickTop="1">
      <c r="A40" s="101" t="s">
        <v>63</v>
      </c>
      <c r="B40" s="102" t="s">
        <v>382</v>
      </c>
      <c r="C40" s="231" t="s">
        <v>389</v>
      </c>
      <c r="D40" s="232"/>
      <c r="E40" s="233"/>
      <c r="F40" s="103" t="s">
        <v>450</v>
      </c>
      <c r="G40" s="234" t="s">
        <v>451</v>
      </c>
      <c r="H40" s="235"/>
      <c r="I40" s="235"/>
      <c r="J40" s="235"/>
      <c r="K40" s="236"/>
      <c r="L40" s="13" t="s">
        <v>383</v>
      </c>
    </row>
    <row r="41" spans="1:12" ht="16.5" customHeight="1" thickBot="1">
      <c r="A41" s="104">
        <v>16</v>
      </c>
      <c r="B41" s="115" t="s">
        <v>384</v>
      </c>
      <c r="C41" s="220" t="s">
        <v>217</v>
      </c>
      <c r="D41" s="221"/>
      <c r="E41" s="268"/>
      <c r="F41" s="113" t="s">
        <v>218</v>
      </c>
      <c r="G41" s="223" t="s">
        <v>766</v>
      </c>
      <c r="H41" s="224"/>
      <c r="I41" s="224"/>
      <c r="J41" s="225"/>
      <c r="K41" s="226"/>
      <c r="L41" s="6" t="s">
        <v>219</v>
      </c>
    </row>
    <row r="42" spans="1:12" ht="16.5" customHeight="1" thickTop="1">
      <c r="A42" s="107"/>
      <c r="B42" s="227" t="s">
        <v>381</v>
      </c>
      <c r="C42" s="227"/>
      <c r="D42" s="227"/>
      <c r="E42" s="153" t="s">
        <v>733</v>
      </c>
      <c r="F42" s="108" t="s">
        <v>327</v>
      </c>
      <c r="G42" s="52"/>
      <c r="H42" s="229"/>
      <c r="I42" s="229"/>
    </row>
    <row r="43" spans="1:12" ht="16.5" customHeight="1">
      <c r="A43" s="96">
        <v>1</v>
      </c>
      <c r="B43" s="230" t="s">
        <v>304</v>
      </c>
      <c r="C43" s="230"/>
      <c r="D43" s="230"/>
      <c r="E43" s="82"/>
      <c r="F43" s="97">
        <f>ROUNDUP(E43*1.03,-1)</f>
        <v>0</v>
      </c>
      <c r="G43" s="39"/>
      <c r="H43" s="211"/>
      <c r="I43" s="211"/>
    </row>
    <row r="44" spans="1:12" ht="16.5" customHeight="1">
      <c r="A44" s="96">
        <v>2</v>
      </c>
      <c r="B44" s="209" t="s">
        <v>305</v>
      </c>
      <c r="C44" s="210"/>
      <c r="D44" s="267"/>
      <c r="E44" s="82"/>
      <c r="F44" s="97">
        <f>ROUNDUP(E44*1.03,-1)</f>
        <v>0</v>
      </c>
      <c r="G44" s="39"/>
      <c r="H44" s="211"/>
      <c r="I44" s="211"/>
    </row>
    <row r="45" spans="1:12" ht="16.5" customHeight="1" thickBot="1">
      <c r="A45" s="96">
        <v>3</v>
      </c>
      <c r="B45" s="212" t="s">
        <v>217</v>
      </c>
      <c r="C45" s="212"/>
      <c r="D45" s="212"/>
      <c r="E45" s="82"/>
      <c r="F45" s="98">
        <f>ROUNDUP(E45*1.03,-1)</f>
        <v>0</v>
      </c>
      <c r="G45" s="10"/>
    </row>
    <row r="46" spans="1:12" ht="16.5" customHeight="1">
      <c r="A46" s="214">
        <f>SUM(F43:F45)</f>
        <v>0</v>
      </c>
      <c r="B46" s="215"/>
      <c r="C46" s="215"/>
      <c r="D46" s="215"/>
      <c r="E46" s="215"/>
      <c r="F46" s="217"/>
      <c r="G46" s="275"/>
      <c r="H46" s="276"/>
      <c r="I46" s="276"/>
      <c r="J46" s="276"/>
      <c r="K46" s="276"/>
      <c r="L46" s="276"/>
    </row>
    <row r="47" spans="1:12" ht="6" customHeight="1">
      <c r="A47" s="99"/>
      <c r="B47" s="99"/>
      <c r="C47" s="99"/>
      <c r="D47" s="99"/>
      <c r="E47" s="118"/>
      <c r="F47" s="118"/>
      <c r="K47" s="45"/>
      <c r="L47" s="45"/>
    </row>
    <row r="48" spans="1:12" ht="16.5" customHeight="1">
      <c r="A48" s="265" t="s">
        <v>409</v>
      </c>
      <c r="B48" s="265"/>
      <c r="C48" s="265"/>
      <c r="D48" s="265"/>
      <c r="E48" s="214">
        <f>SUM(A46,A38,A29,A21,A13)</f>
        <v>0</v>
      </c>
      <c r="F48" s="266"/>
    </row>
    <row r="49" spans="1:6">
      <c r="A49" s="99"/>
      <c r="B49" s="99"/>
      <c r="C49" s="99"/>
      <c r="D49" s="99"/>
      <c r="E49" s="99"/>
      <c r="F49" s="99"/>
    </row>
  </sheetData>
  <mergeCells count="74">
    <mergeCell ref="C6:E6"/>
    <mergeCell ref="G6:K6"/>
    <mergeCell ref="A1:L1"/>
    <mergeCell ref="A2:L2"/>
    <mergeCell ref="H3:I3"/>
    <mergeCell ref="J3:L3"/>
    <mergeCell ref="A4:L4"/>
    <mergeCell ref="C7:E7"/>
    <mergeCell ref="G7:K7"/>
    <mergeCell ref="B8:D8"/>
    <mergeCell ref="H8:I8"/>
    <mergeCell ref="B9:D9"/>
    <mergeCell ref="H9:I9"/>
    <mergeCell ref="B10:D10"/>
    <mergeCell ref="H10:I10"/>
    <mergeCell ref="B11:D11"/>
    <mergeCell ref="B12:D12"/>
    <mergeCell ref="A13:F13"/>
    <mergeCell ref="G13:L13"/>
    <mergeCell ref="A21:F21"/>
    <mergeCell ref="G21:L21"/>
    <mergeCell ref="C15:E15"/>
    <mergeCell ref="G15:K15"/>
    <mergeCell ref="C16:E16"/>
    <mergeCell ref="G16:K16"/>
    <mergeCell ref="B17:D17"/>
    <mergeCell ref="H17:I17"/>
    <mergeCell ref="B18:D18"/>
    <mergeCell ref="H18:I18"/>
    <mergeCell ref="B19:D19"/>
    <mergeCell ref="H19:I19"/>
    <mergeCell ref="B20:D20"/>
    <mergeCell ref="A29:F29"/>
    <mergeCell ref="G29:L29"/>
    <mergeCell ref="C23:E23"/>
    <mergeCell ref="G23:K23"/>
    <mergeCell ref="C24:E24"/>
    <mergeCell ref="G24:K24"/>
    <mergeCell ref="B25:D25"/>
    <mergeCell ref="H25:I25"/>
    <mergeCell ref="B26:D26"/>
    <mergeCell ref="H26:I26"/>
    <mergeCell ref="B27:D27"/>
    <mergeCell ref="H27:I27"/>
    <mergeCell ref="B28:D28"/>
    <mergeCell ref="B37:D37"/>
    <mergeCell ref="C31:E31"/>
    <mergeCell ref="G31:K31"/>
    <mergeCell ref="C32:E32"/>
    <mergeCell ref="G32:K32"/>
    <mergeCell ref="B33:D33"/>
    <mergeCell ref="H33:I33"/>
    <mergeCell ref="B34:D34"/>
    <mergeCell ref="H34:I34"/>
    <mergeCell ref="B35:D35"/>
    <mergeCell ref="H35:I35"/>
    <mergeCell ref="B36:D36"/>
    <mergeCell ref="A38:F38"/>
    <mergeCell ref="G38:L38"/>
    <mergeCell ref="C40:E40"/>
    <mergeCell ref="G40:K40"/>
    <mergeCell ref="C41:E41"/>
    <mergeCell ref="G41:K41"/>
    <mergeCell ref="B42:D42"/>
    <mergeCell ref="H42:I42"/>
    <mergeCell ref="B43:D43"/>
    <mergeCell ref="H43:I43"/>
    <mergeCell ref="B44:D44"/>
    <mergeCell ref="H44:I44"/>
    <mergeCell ref="B45:D45"/>
    <mergeCell ref="A46:F46"/>
    <mergeCell ref="G46:L46"/>
    <mergeCell ref="A48:D48"/>
    <mergeCell ref="E48:F48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9"/>
  </sheetPr>
  <dimension ref="A1:L22"/>
  <sheetViews>
    <sheetView topLeftCell="A5" zoomScaleNormal="100" workbookViewId="0">
      <selection activeCell="F16" sqref="F16"/>
    </sheetView>
  </sheetViews>
  <sheetFormatPr defaultRowHeight="13.5"/>
  <cols>
    <col min="1" max="1" width="3.5" style="1" bestFit="1" customWidth="1"/>
    <col min="2" max="4" width="6.75" style="1" customWidth="1"/>
    <col min="5" max="5" width="6.25" style="1" customWidth="1"/>
    <col min="6" max="6" width="12.5" style="1" customWidth="1"/>
    <col min="7" max="7" width="3.5" style="1" customWidth="1"/>
    <col min="8" max="10" width="6.375" style="1" customWidth="1"/>
    <col min="11" max="11" width="5" style="1" customWidth="1"/>
    <col min="12" max="12" width="13.75" style="1" customWidth="1"/>
    <col min="13" max="16384" width="9" style="1"/>
  </cols>
  <sheetData>
    <row r="1" spans="1:12" ht="24.75" customHeight="1">
      <c r="A1" s="321" t="s">
        <v>987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</row>
    <row r="2" spans="1:12" ht="24.75" customHeight="1">
      <c r="A2" s="262" t="s">
        <v>401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</row>
    <row r="3" spans="1:12" ht="27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27" customHeight="1">
      <c r="A4" s="2"/>
      <c r="B4" s="2"/>
      <c r="C4" s="2"/>
      <c r="D4" s="2"/>
      <c r="E4" s="2"/>
      <c r="F4" s="2"/>
      <c r="G4" s="2"/>
      <c r="H4" s="204" t="s">
        <v>399</v>
      </c>
      <c r="I4" s="206"/>
      <c r="J4" s="204" t="s">
        <v>503</v>
      </c>
      <c r="K4" s="205"/>
      <c r="L4" s="206"/>
    </row>
    <row r="5" spans="1:12" ht="38.25" customHeight="1">
      <c r="A5" s="295" t="s">
        <v>744</v>
      </c>
      <c r="B5" s="295"/>
      <c r="C5" s="295"/>
      <c r="D5" s="295"/>
      <c r="E5" s="295"/>
      <c r="F5" s="295"/>
      <c r="G5" s="295"/>
      <c r="H5" s="295"/>
      <c r="I5" s="295"/>
      <c r="J5" s="295"/>
      <c r="K5" s="295"/>
      <c r="L5" s="295"/>
    </row>
    <row r="6" spans="1:12" ht="27" customHeight="1" thickBo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9" t="s">
        <v>477</v>
      </c>
    </row>
    <row r="7" spans="1:12" ht="27" customHeight="1" thickTop="1">
      <c r="A7" s="3" t="s">
        <v>402</v>
      </c>
      <c r="B7" s="14" t="s">
        <v>382</v>
      </c>
      <c r="C7" s="234" t="s">
        <v>389</v>
      </c>
      <c r="D7" s="235"/>
      <c r="E7" s="236"/>
      <c r="F7" s="15" t="s">
        <v>450</v>
      </c>
      <c r="G7" s="234" t="s">
        <v>451</v>
      </c>
      <c r="H7" s="235"/>
      <c r="I7" s="235"/>
      <c r="J7" s="235"/>
      <c r="K7" s="236"/>
      <c r="L7" s="13" t="s">
        <v>383</v>
      </c>
    </row>
    <row r="8" spans="1:12" ht="39" customHeight="1" thickBot="1">
      <c r="A8" s="4">
        <v>83</v>
      </c>
      <c r="B8" s="23" t="s">
        <v>504</v>
      </c>
      <c r="C8" s="277" t="s">
        <v>1025</v>
      </c>
      <c r="D8" s="225"/>
      <c r="E8" s="226"/>
      <c r="F8" s="51" t="s">
        <v>1026</v>
      </c>
      <c r="G8" s="450" t="s">
        <v>1027</v>
      </c>
      <c r="H8" s="451"/>
      <c r="I8" s="451"/>
      <c r="J8" s="452"/>
      <c r="K8" s="453"/>
      <c r="L8" s="6" t="s">
        <v>1028</v>
      </c>
    </row>
    <row r="9" spans="1:12" ht="27" customHeight="1" thickTop="1">
      <c r="A9" s="36" t="s">
        <v>319</v>
      </c>
      <c r="B9" s="246" t="s">
        <v>381</v>
      </c>
      <c r="C9" s="246"/>
      <c r="D9" s="246"/>
      <c r="E9" s="59" t="s">
        <v>733</v>
      </c>
      <c r="F9" s="55" t="s">
        <v>327</v>
      </c>
      <c r="G9" s="63"/>
      <c r="H9" s="229"/>
      <c r="I9" s="229"/>
    </row>
    <row r="10" spans="1:12" ht="27" customHeight="1">
      <c r="A10" s="8">
        <v>1</v>
      </c>
      <c r="B10" s="296" t="s">
        <v>671</v>
      </c>
      <c r="C10" s="296"/>
      <c r="D10" s="296"/>
      <c r="E10" s="34"/>
      <c r="F10" s="56">
        <f t="shared" ref="F10:F19" si="0">ROUNDUP(E10*1.03,-1)</f>
        <v>0</v>
      </c>
      <c r="G10" s="64"/>
      <c r="H10" s="211"/>
      <c r="I10" s="211"/>
    </row>
    <row r="11" spans="1:12" ht="27" customHeight="1">
      <c r="A11" s="8">
        <v>2</v>
      </c>
      <c r="B11" s="291" t="s">
        <v>672</v>
      </c>
      <c r="C11" s="292"/>
      <c r="D11" s="293"/>
      <c r="E11" s="34"/>
      <c r="F11" s="56">
        <f t="shared" si="0"/>
        <v>0</v>
      </c>
      <c r="G11" s="64"/>
      <c r="H11" s="211"/>
      <c r="I11" s="211"/>
    </row>
    <row r="12" spans="1:12" ht="27" customHeight="1">
      <c r="A12" s="8">
        <v>3</v>
      </c>
      <c r="B12" s="291" t="s">
        <v>673</v>
      </c>
      <c r="C12" s="292"/>
      <c r="D12" s="293"/>
      <c r="E12" s="34"/>
      <c r="F12" s="56">
        <f t="shared" si="0"/>
        <v>0</v>
      </c>
      <c r="G12" s="64"/>
      <c r="H12" s="211"/>
      <c r="I12" s="211"/>
    </row>
    <row r="13" spans="1:12" ht="27" customHeight="1">
      <c r="A13" s="8">
        <v>4</v>
      </c>
      <c r="B13" s="291" t="s">
        <v>674</v>
      </c>
      <c r="C13" s="292"/>
      <c r="D13" s="293"/>
      <c r="E13" s="34"/>
      <c r="F13" s="56">
        <f t="shared" si="0"/>
        <v>0</v>
      </c>
      <c r="G13" s="64"/>
      <c r="H13" s="211"/>
      <c r="I13" s="211"/>
    </row>
    <row r="14" spans="1:12" ht="27" customHeight="1">
      <c r="A14" s="8">
        <v>5</v>
      </c>
      <c r="B14" s="291" t="s">
        <v>675</v>
      </c>
      <c r="C14" s="292"/>
      <c r="D14" s="293"/>
      <c r="E14" s="34"/>
      <c r="F14" s="56">
        <f t="shared" si="0"/>
        <v>0</v>
      </c>
      <c r="G14" s="64"/>
      <c r="H14" s="211"/>
      <c r="I14" s="211"/>
    </row>
    <row r="15" spans="1:12" ht="27" customHeight="1">
      <c r="A15" s="8">
        <v>6</v>
      </c>
      <c r="B15" s="291" t="s">
        <v>676</v>
      </c>
      <c r="C15" s="292"/>
      <c r="D15" s="293"/>
      <c r="E15" s="34"/>
      <c r="F15" s="56">
        <f t="shared" si="0"/>
        <v>0</v>
      </c>
      <c r="G15" s="64"/>
      <c r="H15" s="211"/>
      <c r="I15" s="211"/>
    </row>
    <row r="16" spans="1:12" ht="27" customHeight="1">
      <c r="A16" s="8">
        <v>7</v>
      </c>
      <c r="B16" s="291" t="s">
        <v>836</v>
      </c>
      <c r="C16" s="292"/>
      <c r="D16" s="293"/>
      <c r="E16" s="34"/>
      <c r="F16" s="56">
        <f t="shared" si="0"/>
        <v>0</v>
      </c>
      <c r="G16" s="64"/>
      <c r="H16" s="211"/>
      <c r="I16" s="211"/>
    </row>
    <row r="17" spans="1:9" ht="27" customHeight="1">
      <c r="A17" s="8">
        <v>8</v>
      </c>
      <c r="B17" s="291" t="s">
        <v>837</v>
      </c>
      <c r="C17" s="292"/>
      <c r="D17" s="293"/>
      <c r="E17" s="34"/>
      <c r="F17" s="56">
        <f t="shared" si="0"/>
        <v>0</v>
      </c>
      <c r="G17" s="64"/>
      <c r="H17" s="211"/>
      <c r="I17" s="211"/>
    </row>
    <row r="18" spans="1:9" ht="27" customHeight="1">
      <c r="A18" s="8">
        <v>9</v>
      </c>
      <c r="B18" s="291" t="s">
        <v>786</v>
      </c>
      <c r="C18" s="292"/>
      <c r="D18" s="293"/>
      <c r="E18" s="34"/>
      <c r="F18" s="56">
        <f t="shared" si="0"/>
        <v>0</v>
      </c>
      <c r="G18" s="64"/>
      <c r="H18" s="211"/>
      <c r="I18" s="211"/>
    </row>
    <row r="19" spans="1:9" ht="27" customHeight="1" thickBot="1">
      <c r="A19" s="8">
        <v>10</v>
      </c>
      <c r="B19" s="291" t="s">
        <v>838</v>
      </c>
      <c r="C19" s="292"/>
      <c r="D19" s="293"/>
      <c r="E19" s="34"/>
      <c r="F19" s="56">
        <f t="shared" si="0"/>
        <v>0</v>
      </c>
      <c r="G19" s="64"/>
      <c r="H19" s="211"/>
      <c r="I19" s="211"/>
    </row>
    <row r="20" spans="1:9" ht="27" customHeight="1" thickBot="1">
      <c r="A20" s="204" t="s">
        <v>409</v>
      </c>
      <c r="B20" s="297"/>
      <c r="C20" s="297"/>
      <c r="D20" s="297"/>
      <c r="E20" s="297"/>
      <c r="F20" s="167">
        <f>SUM(F10:F19)</f>
        <v>0</v>
      </c>
      <c r="G20" s="66"/>
      <c r="H20" s="66"/>
    </row>
    <row r="21" spans="1:9" ht="27" customHeight="1"/>
    <row r="22" spans="1:9" ht="27" customHeight="1"/>
  </sheetData>
  <mergeCells count="32">
    <mergeCell ref="A1:L1"/>
    <mergeCell ref="B9:D9"/>
    <mergeCell ref="H9:I9"/>
    <mergeCell ref="G7:K7"/>
    <mergeCell ref="G8:K8"/>
    <mergeCell ref="A2:L2"/>
    <mergeCell ref="H4:I4"/>
    <mergeCell ref="J4:L4"/>
    <mergeCell ref="A5:L5"/>
    <mergeCell ref="C7:E7"/>
    <mergeCell ref="H14:I14"/>
    <mergeCell ref="B13:D13"/>
    <mergeCell ref="C8:E8"/>
    <mergeCell ref="H12:I12"/>
    <mergeCell ref="H13:I13"/>
    <mergeCell ref="B12:D12"/>
    <mergeCell ref="B17:D17"/>
    <mergeCell ref="B18:D18"/>
    <mergeCell ref="H11:I11"/>
    <mergeCell ref="H10:I10"/>
    <mergeCell ref="A20:E20"/>
    <mergeCell ref="B16:D16"/>
    <mergeCell ref="B10:D10"/>
    <mergeCell ref="H19:I19"/>
    <mergeCell ref="H17:I17"/>
    <mergeCell ref="H18:I18"/>
    <mergeCell ref="H16:I16"/>
    <mergeCell ref="B15:D15"/>
    <mergeCell ref="H15:I15"/>
    <mergeCell ref="B19:D19"/>
    <mergeCell ref="B14:D14"/>
    <mergeCell ref="B11:D11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9"/>
  </sheetPr>
  <dimension ref="A1:L32"/>
  <sheetViews>
    <sheetView zoomScaleNormal="100" workbookViewId="0">
      <selection activeCell="E10" sqref="E10"/>
    </sheetView>
  </sheetViews>
  <sheetFormatPr defaultRowHeight="13.5"/>
  <cols>
    <col min="1" max="1" width="3.5" style="1" bestFit="1" customWidth="1"/>
    <col min="2" max="3" width="6.75" style="1" customWidth="1"/>
    <col min="4" max="4" width="5.125" style="1" customWidth="1"/>
    <col min="5" max="5" width="8.125" style="1" customWidth="1"/>
    <col min="6" max="6" width="12.5" style="1" customWidth="1"/>
    <col min="7" max="7" width="3.5" style="1" customWidth="1"/>
    <col min="8" max="10" width="6.375" style="1" customWidth="1"/>
    <col min="11" max="11" width="5" style="1" customWidth="1"/>
    <col min="12" max="12" width="13.75" style="1" customWidth="1"/>
    <col min="13" max="16384" width="9" style="1"/>
  </cols>
  <sheetData>
    <row r="1" spans="1:12" ht="21" customHeight="1">
      <c r="A1" s="321" t="s">
        <v>987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</row>
    <row r="2" spans="1:12" ht="17.25" customHeight="1">
      <c r="A2" s="262" t="s">
        <v>401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</row>
    <row r="3" spans="1:12" ht="10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30" customHeight="1">
      <c r="A4" s="2"/>
      <c r="B4" s="2"/>
      <c r="C4" s="2"/>
      <c r="D4" s="2"/>
      <c r="E4" s="2"/>
      <c r="F4" s="2"/>
      <c r="G4" s="2"/>
      <c r="H4" s="204" t="s">
        <v>399</v>
      </c>
      <c r="I4" s="206"/>
      <c r="J4" s="204" t="s">
        <v>505</v>
      </c>
      <c r="K4" s="205"/>
      <c r="L4" s="206"/>
    </row>
    <row r="5" spans="1:12" ht="41.25" customHeight="1">
      <c r="A5" s="295" t="s">
        <v>744</v>
      </c>
      <c r="B5" s="295"/>
      <c r="C5" s="295"/>
      <c r="D5" s="295"/>
      <c r="E5" s="295"/>
      <c r="F5" s="295"/>
      <c r="G5" s="295"/>
      <c r="H5" s="295"/>
      <c r="I5" s="295"/>
      <c r="J5" s="295"/>
      <c r="K5" s="295"/>
      <c r="L5" s="295"/>
    </row>
    <row r="6" spans="1:12" ht="21" customHeight="1" thickBo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9" t="s">
        <v>417</v>
      </c>
    </row>
    <row r="7" spans="1:12" ht="30" customHeight="1" thickTop="1">
      <c r="A7" s="3" t="s">
        <v>418</v>
      </c>
      <c r="B7" s="14" t="s">
        <v>382</v>
      </c>
      <c r="C7" s="234" t="s">
        <v>389</v>
      </c>
      <c r="D7" s="235"/>
      <c r="E7" s="236"/>
      <c r="F7" s="15" t="s">
        <v>450</v>
      </c>
      <c r="G7" s="234" t="s">
        <v>451</v>
      </c>
      <c r="H7" s="235"/>
      <c r="I7" s="235"/>
      <c r="J7" s="235"/>
      <c r="K7" s="236"/>
      <c r="L7" s="13" t="s">
        <v>383</v>
      </c>
    </row>
    <row r="8" spans="1:12" ht="37.5" customHeight="1" thickBot="1">
      <c r="A8" s="4">
        <v>84</v>
      </c>
      <c r="B8" s="23" t="s">
        <v>506</v>
      </c>
      <c r="C8" s="277" t="s">
        <v>772</v>
      </c>
      <c r="D8" s="225"/>
      <c r="E8" s="226"/>
      <c r="F8" s="160" t="s">
        <v>773</v>
      </c>
      <c r="G8" s="447" t="s">
        <v>774</v>
      </c>
      <c r="H8" s="448"/>
      <c r="I8" s="448"/>
      <c r="J8" s="448"/>
      <c r="K8" s="449"/>
      <c r="L8" s="161" t="s">
        <v>1029</v>
      </c>
    </row>
    <row r="9" spans="1:12" ht="23.1" customHeight="1" thickTop="1">
      <c r="A9" s="36" t="s">
        <v>492</v>
      </c>
      <c r="B9" s="246" t="s">
        <v>381</v>
      </c>
      <c r="C9" s="246"/>
      <c r="D9" s="246"/>
      <c r="E9" s="50" t="s">
        <v>733</v>
      </c>
      <c r="F9" s="83" t="s">
        <v>327</v>
      </c>
      <c r="G9" s="52"/>
      <c r="H9" s="229"/>
      <c r="I9" s="229"/>
    </row>
    <row r="10" spans="1:12" ht="23.1" customHeight="1">
      <c r="A10" s="8">
        <v>1</v>
      </c>
      <c r="B10" s="296" t="s">
        <v>677</v>
      </c>
      <c r="C10" s="296"/>
      <c r="D10" s="296"/>
      <c r="E10" s="34"/>
      <c r="F10" s="84">
        <f>ROUNDUP(E10*1.03,-1)</f>
        <v>0</v>
      </c>
      <c r="G10" s="39"/>
      <c r="H10" s="211"/>
      <c r="I10" s="211"/>
    </row>
    <row r="11" spans="1:12" ht="23.1" customHeight="1">
      <c r="A11" s="8">
        <v>2</v>
      </c>
      <c r="B11" s="291" t="s">
        <v>678</v>
      </c>
      <c r="C11" s="292"/>
      <c r="D11" s="293"/>
      <c r="E11" s="34"/>
      <c r="F11" s="84">
        <f t="shared" ref="F11:F30" si="0">ROUNDUP(E11*1.03,-1)</f>
        <v>0</v>
      </c>
      <c r="G11" s="39"/>
      <c r="H11" s="211"/>
      <c r="I11" s="211"/>
    </row>
    <row r="12" spans="1:12" ht="23.1" customHeight="1">
      <c r="A12" s="8">
        <v>3</v>
      </c>
      <c r="B12" s="291" t="s">
        <v>679</v>
      </c>
      <c r="C12" s="292"/>
      <c r="D12" s="293"/>
      <c r="E12" s="34"/>
      <c r="F12" s="84">
        <f t="shared" si="0"/>
        <v>0</v>
      </c>
      <c r="G12" s="39"/>
      <c r="H12" s="211"/>
      <c r="I12" s="211"/>
    </row>
    <row r="13" spans="1:12" ht="23.1" customHeight="1">
      <c r="A13" s="8">
        <v>4</v>
      </c>
      <c r="B13" s="291" t="s">
        <v>680</v>
      </c>
      <c r="C13" s="292"/>
      <c r="D13" s="293"/>
      <c r="E13" s="34"/>
      <c r="F13" s="84">
        <f t="shared" si="0"/>
        <v>0</v>
      </c>
      <c r="G13" s="39"/>
      <c r="H13" s="211"/>
      <c r="I13" s="211"/>
    </row>
    <row r="14" spans="1:12" ht="23.1" customHeight="1">
      <c r="A14" s="8">
        <v>5</v>
      </c>
      <c r="B14" s="291" t="s">
        <v>681</v>
      </c>
      <c r="C14" s="292"/>
      <c r="D14" s="293"/>
      <c r="E14" s="34"/>
      <c r="F14" s="84">
        <f t="shared" si="0"/>
        <v>0</v>
      </c>
      <c r="G14" s="39"/>
      <c r="H14" s="211"/>
      <c r="I14" s="211"/>
    </row>
    <row r="15" spans="1:12" ht="23.1" customHeight="1">
      <c r="A15" s="8">
        <v>6</v>
      </c>
      <c r="B15" s="291" t="s">
        <v>682</v>
      </c>
      <c r="C15" s="292"/>
      <c r="D15" s="293"/>
      <c r="E15" s="34"/>
      <c r="F15" s="84">
        <f t="shared" si="0"/>
        <v>0</v>
      </c>
      <c r="G15" s="39"/>
      <c r="H15" s="211"/>
      <c r="I15" s="211"/>
    </row>
    <row r="16" spans="1:12" ht="23.1" customHeight="1">
      <c r="A16" s="8">
        <v>7</v>
      </c>
      <c r="B16" s="291" t="s">
        <v>683</v>
      </c>
      <c r="C16" s="292"/>
      <c r="D16" s="293"/>
      <c r="E16" s="34"/>
      <c r="F16" s="84">
        <f t="shared" si="0"/>
        <v>0</v>
      </c>
      <c r="G16" s="39"/>
      <c r="H16" s="211"/>
      <c r="I16" s="211"/>
    </row>
    <row r="17" spans="1:9" ht="23.1" customHeight="1">
      <c r="A17" s="8">
        <v>8</v>
      </c>
      <c r="B17" s="291" t="s">
        <v>684</v>
      </c>
      <c r="C17" s="292"/>
      <c r="D17" s="293"/>
      <c r="E17" s="34"/>
      <c r="F17" s="84">
        <f t="shared" si="0"/>
        <v>0</v>
      </c>
      <c r="G17" s="10"/>
      <c r="H17" s="211"/>
      <c r="I17" s="211"/>
    </row>
    <row r="18" spans="1:9" ht="23.1" customHeight="1">
      <c r="A18" s="8">
        <v>9</v>
      </c>
      <c r="B18" s="291" t="s">
        <v>685</v>
      </c>
      <c r="C18" s="292"/>
      <c r="D18" s="293"/>
      <c r="E18" s="34"/>
      <c r="F18" s="84">
        <f t="shared" si="0"/>
        <v>0</v>
      </c>
      <c r="G18" s="39"/>
      <c r="H18" s="211"/>
      <c r="I18" s="211"/>
    </row>
    <row r="19" spans="1:9" ht="23.1" customHeight="1">
      <c r="A19" s="8">
        <v>10</v>
      </c>
      <c r="B19" s="291" t="s">
        <v>686</v>
      </c>
      <c r="C19" s="292"/>
      <c r="D19" s="293"/>
      <c r="E19" s="34"/>
      <c r="F19" s="84">
        <f t="shared" si="0"/>
        <v>0</v>
      </c>
      <c r="G19" s="39"/>
      <c r="H19" s="211"/>
      <c r="I19" s="211"/>
    </row>
    <row r="20" spans="1:9" ht="23.1" customHeight="1">
      <c r="A20" s="8">
        <v>11</v>
      </c>
      <c r="B20" s="291" t="s">
        <v>687</v>
      </c>
      <c r="C20" s="292"/>
      <c r="D20" s="293"/>
      <c r="E20" s="34"/>
      <c r="F20" s="84">
        <f t="shared" si="0"/>
        <v>0</v>
      </c>
      <c r="G20" s="39"/>
      <c r="H20" s="211"/>
      <c r="I20" s="211"/>
    </row>
    <row r="21" spans="1:9" ht="23.1" customHeight="1">
      <c r="A21" s="8">
        <v>12</v>
      </c>
      <c r="B21" s="291" t="s">
        <v>688</v>
      </c>
      <c r="C21" s="292"/>
      <c r="D21" s="293"/>
      <c r="E21" s="34"/>
      <c r="F21" s="84">
        <f t="shared" si="0"/>
        <v>0</v>
      </c>
      <c r="G21" s="39"/>
      <c r="H21" s="211"/>
      <c r="I21" s="211"/>
    </row>
    <row r="22" spans="1:9" ht="23.1" customHeight="1">
      <c r="A22" s="8">
        <v>13</v>
      </c>
      <c r="B22" s="291" t="s">
        <v>690</v>
      </c>
      <c r="C22" s="292"/>
      <c r="D22" s="293"/>
      <c r="E22" s="34"/>
      <c r="F22" s="84">
        <f t="shared" si="0"/>
        <v>0</v>
      </c>
      <c r="G22" s="39"/>
      <c r="H22" s="211"/>
      <c r="I22" s="211"/>
    </row>
    <row r="23" spans="1:9" ht="23.1" customHeight="1">
      <c r="A23" s="8">
        <v>14</v>
      </c>
      <c r="B23" s="291" t="s">
        <v>691</v>
      </c>
      <c r="C23" s="292"/>
      <c r="D23" s="293"/>
      <c r="E23" s="34"/>
      <c r="F23" s="84">
        <f t="shared" si="0"/>
        <v>0</v>
      </c>
      <c r="H23" s="211"/>
      <c r="I23" s="211"/>
    </row>
    <row r="24" spans="1:9" ht="23.1" customHeight="1">
      <c r="A24" s="8">
        <v>15</v>
      </c>
      <c r="B24" s="291" t="s">
        <v>692</v>
      </c>
      <c r="C24" s="292"/>
      <c r="D24" s="293"/>
      <c r="E24" s="34"/>
      <c r="F24" s="84">
        <f t="shared" si="0"/>
        <v>0</v>
      </c>
      <c r="H24" s="211"/>
      <c r="I24" s="211"/>
    </row>
    <row r="25" spans="1:9" ht="23.1" customHeight="1">
      <c r="A25" s="8">
        <v>16</v>
      </c>
      <c r="B25" s="291" t="s">
        <v>693</v>
      </c>
      <c r="C25" s="292"/>
      <c r="D25" s="293"/>
      <c r="E25" s="34"/>
      <c r="F25" s="84">
        <f t="shared" si="0"/>
        <v>0</v>
      </c>
      <c r="H25" s="211"/>
      <c r="I25" s="211"/>
    </row>
    <row r="26" spans="1:9" ht="23.1" customHeight="1">
      <c r="A26" s="8">
        <v>17</v>
      </c>
      <c r="B26" s="291" t="s">
        <v>694</v>
      </c>
      <c r="C26" s="292"/>
      <c r="D26" s="293"/>
      <c r="E26" s="34"/>
      <c r="F26" s="84">
        <f t="shared" si="0"/>
        <v>0</v>
      </c>
      <c r="H26" s="211"/>
      <c r="I26" s="211"/>
    </row>
    <row r="27" spans="1:9" ht="23.1" customHeight="1">
      <c r="A27" s="8">
        <v>18</v>
      </c>
      <c r="B27" s="291" t="s">
        <v>695</v>
      </c>
      <c r="C27" s="292"/>
      <c r="D27" s="293"/>
      <c r="E27" s="34"/>
      <c r="F27" s="84">
        <f t="shared" si="0"/>
        <v>0</v>
      </c>
      <c r="H27" s="211"/>
      <c r="I27" s="211"/>
    </row>
    <row r="28" spans="1:9" ht="23.1" customHeight="1">
      <c r="A28" s="8">
        <v>19</v>
      </c>
      <c r="B28" s="296" t="s">
        <v>696</v>
      </c>
      <c r="C28" s="296"/>
      <c r="D28" s="296"/>
      <c r="E28" s="34"/>
      <c r="F28" s="84">
        <f t="shared" si="0"/>
        <v>0</v>
      </c>
      <c r="H28" s="211"/>
      <c r="I28" s="211"/>
    </row>
    <row r="29" spans="1:9" ht="23.1" customHeight="1">
      <c r="A29" s="8">
        <v>20</v>
      </c>
      <c r="B29" s="372" t="s">
        <v>697</v>
      </c>
      <c r="C29" s="372"/>
      <c r="D29" s="372"/>
      <c r="E29" s="34"/>
      <c r="F29" s="84">
        <f t="shared" si="0"/>
        <v>0</v>
      </c>
      <c r="H29" s="211"/>
      <c r="I29" s="211"/>
    </row>
    <row r="30" spans="1:9" ht="23.1" customHeight="1" thickBot="1">
      <c r="A30" s="8">
        <v>21</v>
      </c>
      <c r="B30" s="37" t="s">
        <v>698</v>
      </c>
      <c r="C30" s="37"/>
      <c r="D30" s="37"/>
      <c r="E30" s="34"/>
      <c r="F30" s="85">
        <f t="shared" si="0"/>
        <v>0</v>
      </c>
      <c r="H30" s="211"/>
      <c r="I30" s="211"/>
    </row>
    <row r="31" spans="1:9" ht="23.1" customHeight="1">
      <c r="A31" s="204" t="s">
        <v>409</v>
      </c>
      <c r="B31" s="297"/>
      <c r="C31" s="297"/>
      <c r="D31" s="297"/>
      <c r="E31" s="297"/>
      <c r="F31" s="95">
        <f>SUM(F10:F30)</f>
        <v>0</v>
      </c>
      <c r="G31" s="66"/>
      <c r="H31" s="211"/>
      <c r="I31" s="211"/>
    </row>
    <row r="32" spans="1:9" ht="22.5" customHeight="1"/>
  </sheetData>
  <mergeCells count="54">
    <mergeCell ref="B25:D25"/>
    <mergeCell ref="B22:D22"/>
    <mergeCell ref="B24:D24"/>
    <mergeCell ref="B23:D23"/>
    <mergeCell ref="A31:E31"/>
    <mergeCell ref="B26:D26"/>
    <mergeCell ref="B29:D29"/>
    <mergeCell ref="B27:D27"/>
    <mergeCell ref="B28:D28"/>
    <mergeCell ref="H11:I11"/>
    <mergeCell ref="B12:D12"/>
    <mergeCell ref="B13:D13"/>
    <mergeCell ref="H13:I13"/>
    <mergeCell ref="B10:D10"/>
    <mergeCell ref="H12:I12"/>
    <mergeCell ref="B21:D21"/>
    <mergeCell ref="H20:I20"/>
    <mergeCell ref="H19:I19"/>
    <mergeCell ref="A1:L1"/>
    <mergeCell ref="B9:D9"/>
    <mergeCell ref="H9:I9"/>
    <mergeCell ref="G7:K7"/>
    <mergeCell ref="G8:K8"/>
    <mergeCell ref="A2:L2"/>
    <mergeCell ref="H4:I4"/>
    <mergeCell ref="A5:L5"/>
    <mergeCell ref="J4:L4"/>
    <mergeCell ref="C7:E7"/>
    <mergeCell ref="C8:E8"/>
    <mergeCell ref="H10:I10"/>
    <mergeCell ref="B11:D11"/>
    <mergeCell ref="H18:I18"/>
    <mergeCell ref="H16:I16"/>
    <mergeCell ref="H17:I17"/>
    <mergeCell ref="B14:D14"/>
    <mergeCell ref="B20:D20"/>
    <mergeCell ref="B15:D15"/>
    <mergeCell ref="B16:D16"/>
    <mergeCell ref="B18:D18"/>
    <mergeCell ref="B17:D17"/>
    <mergeCell ref="B19:D19"/>
    <mergeCell ref="H14:I14"/>
    <mergeCell ref="H15:I15"/>
    <mergeCell ref="H28:I28"/>
    <mergeCell ref="H29:I29"/>
    <mergeCell ref="H30:I30"/>
    <mergeCell ref="H31:I31"/>
    <mergeCell ref="H21:I21"/>
    <mergeCell ref="H23:I23"/>
    <mergeCell ref="H24:I24"/>
    <mergeCell ref="H25:I25"/>
    <mergeCell ref="H26:I26"/>
    <mergeCell ref="H27:I27"/>
    <mergeCell ref="H22:I22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theme="9"/>
  </sheetPr>
  <dimension ref="A1:L38"/>
  <sheetViews>
    <sheetView topLeftCell="A5" zoomScaleNormal="100" workbookViewId="0">
      <selection activeCell="E10" sqref="E10"/>
    </sheetView>
  </sheetViews>
  <sheetFormatPr defaultRowHeight="13.5"/>
  <cols>
    <col min="1" max="1" width="3.5" style="1" bestFit="1" customWidth="1"/>
    <col min="2" max="4" width="6.75" style="1" customWidth="1"/>
    <col min="5" max="5" width="6.25" style="1" customWidth="1"/>
    <col min="6" max="6" width="13.25" style="1" customWidth="1"/>
    <col min="7" max="7" width="3.5" style="1" customWidth="1"/>
    <col min="8" max="10" width="6.375" style="1" customWidth="1"/>
    <col min="11" max="11" width="5" style="1" customWidth="1"/>
    <col min="12" max="12" width="13.75" style="1" customWidth="1"/>
    <col min="13" max="16384" width="9" style="1"/>
  </cols>
  <sheetData>
    <row r="1" spans="1:12" ht="21" customHeight="1">
      <c r="A1" s="321" t="s">
        <v>987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</row>
    <row r="2" spans="1:12" ht="17.25" customHeight="1">
      <c r="A2" s="262" t="s">
        <v>401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</row>
    <row r="3" spans="1:12" ht="10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26.25" customHeight="1">
      <c r="A4" s="2"/>
      <c r="B4" s="2"/>
      <c r="C4" s="2"/>
      <c r="D4" s="2"/>
      <c r="E4" s="2"/>
      <c r="F4" s="2"/>
      <c r="G4" s="2"/>
      <c r="H4" s="204" t="s">
        <v>399</v>
      </c>
      <c r="I4" s="206"/>
      <c r="J4" s="204" t="s">
        <v>507</v>
      </c>
      <c r="K4" s="205"/>
      <c r="L4" s="206"/>
    </row>
    <row r="5" spans="1:12" ht="38.25" customHeight="1">
      <c r="A5" s="295" t="s">
        <v>744</v>
      </c>
      <c r="B5" s="295"/>
      <c r="C5" s="295"/>
      <c r="D5" s="295"/>
      <c r="E5" s="295"/>
      <c r="F5" s="295"/>
      <c r="G5" s="295"/>
      <c r="H5" s="295"/>
      <c r="I5" s="295"/>
      <c r="J5" s="295"/>
      <c r="K5" s="295"/>
      <c r="L5" s="295"/>
    </row>
    <row r="6" spans="1:12" ht="15.75" customHeight="1" thickBo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9" t="s">
        <v>477</v>
      </c>
    </row>
    <row r="7" spans="1:12" ht="26.25" customHeight="1" thickTop="1">
      <c r="A7" s="3" t="s">
        <v>402</v>
      </c>
      <c r="B7" s="14" t="s">
        <v>382</v>
      </c>
      <c r="C7" s="234" t="s">
        <v>389</v>
      </c>
      <c r="D7" s="235"/>
      <c r="E7" s="236"/>
      <c r="F7" s="15" t="s">
        <v>450</v>
      </c>
      <c r="G7" s="234" t="s">
        <v>451</v>
      </c>
      <c r="H7" s="235"/>
      <c r="I7" s="235"/>
      <c r="J7" s="235"/>
      <c r="K7" s="236"/>
      <c r="L7" s="13" t="s">
        <v>383</v>
      </c>
    </row>
    <row r="8" spans="1:12" ht="35.1" customHeight="1" thickBot="1">
      <c r="A8" s="4">
        <v>85</v>
      </c>
      <c r="B8" s="24" t="s">
        <v>508</v>
      </c>
      <c r="C8" s="277" t="s">
        <v>525</v>
      </c>
      <c r="D8" s="225"/>
      <c r="E8" s="226"/>
      <c r="F8" s="51" t="s">
        <v>526</v>
      </c>
      <c r="G8" s="382" t="s">
        <v>527</v>
      </c>
      <c r="H8" s="224"/>
      <c r="I8" s="224"/>
      <c r="J8" s="225"/>
      <c r="K8" s="226"/>
      <c r="L8" s="6" t="s">
        <v>528</v>
      </c>
    </row>
    <row r="9" spans="1:12" ht="18.95" customHeight="1" thickTop="1">
      <c r="A9" s="36" t="s">
        <v>502</v>
      </c>
      <c r="B9" s="246" t="s">
        <v>381</v>
      </c>
      <c r="C9" s="246"/>
      <c r="D9" s="246"/>
      <c r="E9" s="59" t="s">
        <v>733</v>
      </c>
      <c r="F9" s="83" t="s">
        <v>327</v>
      </c>
      <c r="G9" s="52"/>
      <c r="H9" s="229"/>
      <c r="I9" s="229"/>
    </row>
    <row r="10" spans="1:12" ht="18" customHeight="1">
      <c r="A10" s="8">
        <v>1</v>
      </c>
      <c r="B10" s="310" t="s">
        <v>946</v>
      </c>
      <c r="C10" s="310"/>
      <c r="D10" s="310"/>
      <c r="E10" s="34"/>
      <c r="F10" s="84">
        <f>ROUNDUP(E10*1.03,-1)</f>
        <v>0</v>
      </c>
      <c r="G10" s="39"/>
      <c r="H10" s="211"/>
      <c r="I10" s="211"/>
    </row>
    <row r="11" spans="1:12" ht="18" customHeight="1">
      <c r="A11" s="8">
        <v>2</v>
      </c>
      <c r="B11" s="310" t="s">
        <v>947</v>
      </c>
      <c r="C11" s="310"/>
      <c r="D11" s="310"/>
      <c r="E11" s="34"/>
      <c r="F11" s="84">
        <f t="shared" ref="F11:F36" si="0">ROUNDUP(E11*1.03,-1)</f>
        <v>0</v>
      </c>
      <c r="G11" s="39"/>
      <c r="H11" s="211"/>
      <c r="I11" s="211"/>
    </row>
    <row r="12" spans="1:12" ht="18" customHeight="1">
      <c r="A12" s="8">
        <v>3</v>
      </c>
      <c r="B12" s="456" t="s">
        <v>971</v>
      </c>
      <c r="C12" s="310"/>
      <c r="D12" s="310"/>
      <c r="E12" s="34"/>
      <c r="F12" s="84">
        <f t="shared" si="0"/>
        <v>0</v>
      </c>
      <c r="G12" s="39"/>
      <c r="H12" s="211"/>
      <c r="I12" s="211"/>
    </row>
    <row r="13" spans="1:12" ht="18" customHeight="1">
      <c r="A13" s="8">
        <v>4</v>
      </c>
      <c r="B13" s="310" t="s">
        <v>948</v>
      </c>
      <c r="C13" s="310"/>
      <c r="D13" s="310"/>
      <c r="E13" s="34"/>
      <c r="F13" s="84">
        <f t="shared" si="0"/>
        <v>0</v>
      </c>
      <c r="G13" s="39"/>
      <c r="H13" s="211"/>
      <c r="I13" s="211"/>
    </row>
    <row r="14" spans="1:12" ht="18" customHeight="1">
      <c r="A14" s="8">
        <v>5</v>
      </c>
      <c r="B14" s="310" t="s">
        <v>949</v>
      </c>
      <c r="C14" s="310"/>
      <c r="D14" s="310"/>
      <c r="E14" s="34"/>
      <c r="F14" s="84">
        <f t="shared" si="0"/>
        <v>0</v>
      </c>
      <c r="G14" s="39"/>
      <c r="H14" s="211"/>
      <c r="I14" s="211"/>
    </row>
    <row r="15" spans="1:12" ht="18" customHeight="1">
      <c r="A15" s="8">
        <v>6</v>
      </c>
      <c r="B15" s="310" t="s">
        <v>950</v>
      </c>
      <c r="C15" s="310"/>
      <c r="D15" s="310"/>
      <c r="E15" s="34"/>
      <c r="F15" s="84">
        <f t="shared" si="0"/>
        <v>0</v>
      </c>
      <c r="G15" s="39"/>
      <c r="H15" s="211"/>
      <c r="I15" s="211"/>
    </row>
    <row r="16" spans="1:12" ht="18" customHeight="1">
      <c r="A16" s="8">
        <v>7</v>
      </c>
      <c r="B16" s="310" t="s">
        <v>951</v>
      </c>
      <c r="C16" s="310"/>
      <c r="D16" s="310"/>
      <c r="E16" s="34"/>
      <c r="F16" s="84">
        <f t="shared" si="0"/>
        <v>0</v>
      </c>
      <c r="G16" s="39"/>
      <c r="H16" s="211"/>
      <c r="I16" s="211"/>
    </row>
    <row r="17" spans="1:9" ht="18" customHeight="1">
      <c r="A17" s="8">
        <v>8</v>
      </c>
      <c r="B17" s="455" t="s">
        <v>952</v>
      </c>
      <c r="C17" s="455"/>
      <c r="D17" s="455"/>
      <c r="E17" s="34"/>
      <c r="F17" s="84">
        <f t="shared" si="0"/>
        <v>0</v>
      </c>
      <c r="G17" s="39"/>
      <c r="H17" s="211"/>
      <c r="I17" s="211"/>
    </row>
    <row r="18" spans="1:9" ht="18" customHeight="1">
      <c r="A18" s="8">
        <v>9</v>
      </c>
      <c r="B18" s="310" t="s">
        <v>953</v>
      </c>
      <c r="C18" s="310"/>
      <c r="D18" s="310"/>
      <c r="E18" s="34"/>
      <c r="F18" s="84">
        <f t="shared" si="0"/>
        <v>0</v>
      </c>
      <c r="G18" s="39"/>
      <c r="H18" s="211"/>
      <c r="I18" s="211"/>
    </row>
    <row r="19" spans="1:9" ht="18" customHeight="1">
      <c r="A19" s="8">
        <v>10</v>
      </c>
      <c r="B19" s="310" t="s">
        <v>954</v>
      </c>
      <c r="C19" s="310"/>
      <c r="D19" s="310"/>
      <c r="E19" s="34"/>
      <c r="F19" s="84">
        <f t="shared" si="0"/>
        <v>0</v>
      </c>
      <c r="G19" s="39"/>
      <c r="H19" s="211"/>
      <c r="I19" s="211"/>
    </row>
    <row r="20" spans="1:9" ht="18" customHeight="1">
      <c r="A20" s="8">
        <v>11</v>
      </c>
      <c r="B20" s="310" t="s">
        <v>955</v>
      </c>
      <c r="C20" s="310"/>
      <c r="D20" s="310"/>
      <c r="E20" s="34"/>
      <c r="F20" s="84">
        <f t="shared" si="0"/>
        <v>0</v>
      </c>
      <c r="G20" s="39"/>
      <c r="H20" s="211"/>
      <c r="I20" s="211"/>
    </row>
    <row r="21" spans="1:9" ht="18" customHeight="1">
      <c r="A21" s="8">
        <v>12</v>
      </c>
      <c r="B21" s="454" t="s">
        <v>956</v>
      </c>
      <c r="C21" s="454"/>
      <c r="D21" s="454"/>
      <c r="E21" s="34"/>
      <c r="F21" s="84">
        <f t="shared" si="0"/>
        <v>0</v>
      </c>
      <c r="G21" s="39"/>
      <c r="H21" s="211"/>
      <c r="I21" s="211"/>
    </row>
    <row r="22" spans="1:9" ht="18" customHeight="1">
      <c r="A22" s="8">
        <v>13</v>
      </c>
      <c r="B22" s="310" t="s">
        <v>957</v>
      </c>
      <c r="C22" s="310"/>
      <c r="D22" s="310"/>
      <c r="E22" s="34"/>
      <c r="F22" s="84">
        <f t="shared" si="0"/>
        <v>0</v>
      </c>
      <c r="G22" s="39"/>
      <c r="H22" s="211"/>
      <c r="I22" s="211"/>
    </row>
    <row r="23" spans="1:9" ht="18" customHeight="1">
      <c r="A23" s="8">
        <v>14</v>
      </c>
      <c r="B23" s="310" t="s">
        <v>958</v>
      </c>
      <c r="C23" s="310"/>
      <c r="D23" s="310"/>
      <c r="E23" s="34"/>
      <c r="F23" s="84">
        <f t="shared" si="0"/>
        <v>0</v>
      </c>
      <c r="G23" s="39"/>
      <c r="H23" s="211"/>
      <c r="I23" s="211"/>
    </row>
    <row r="24" spans="1:9" ht="18" customHeight="1">
      <c r="A24" s="8">
        <v>15</v>
      </c>
      <c r="B24" s="310" t="s">
        <v>959</v>
      </c>
      <c r="C24" s="310"/>
      <c r="D24" s="310"/>
      <c r="E24" s="34"/>
      <c r="F24" s="84">
        <f t="shared" si="0"/>
        <v>0</v>
      </c>
      <c r="G24" s="39"/>
      <c r="H24" s="211"/>
      <c r="I24" s="211"/>
    </row>
    <row r="25" spans="1:9" ht="18" customHeight="1">
      <c r="A25" s="8">
        <v>16</v>
      </c>
      <c r="B25" s="310" t="s">
        <v>960</v>
      </c>
      <c r="C25" s="310"/>
      <c r="D25" s="310"/>
      <c r="E25" s="34"/>
      <c r="F25" s="84">
        <f t="shared" si="0"/>
        <v>0</v>
      </c>
      <c r="G25" s="39"/>
      <c r="H25" s="211"/>
      <c r="I25" s="211"/>
    </row>
    <row r="26" spans="1:9" ht="18" customHeight="1">
      <c r="A26" s="8">
        <v>17</v>
      </c>
      <c r="B26" s="310" t="s">
        <v>961</v>
      </c>
      <c r="C26" s="310"/>
      <c r="D26" s="310"/>
      <c r="E26" s="34"/>
      <c r="F26" s="84">
        <f t="shared" si="0"/>
        <v>0</v>
      </c>
      <c r="G26" s="39"/>
      <c r="H26" s="211"/>
      <c r="I26" s="211"/>
    </row>
    <row r="27" spans="1:9" ht="18" customHeight="1">
      <c r="A27" s="8">
        <v>18</v>
      </c>
      <c r="B27" s="311" t="s">
        <v>962</v>
      </c>
      <c r="C27" s="311"/>
      <c r="D27" s="311"/>
      <c r="E27" s="34"/>
      <c r="F27" s="84">
        <f t="shared" si="0"/>
        <v>0</v>
      </c>
      <c r="G27" s="39"/>
      <c r="H27" s="211"/>
      <c r="I27" s="211"/>
    </row>
    <row r="28" spans="1:9" ht="18" customHeight="1">
      <c r="A28" s="8">
        <v>19</v>
      </c>
      <c r="B28" s="311" t="s">
        <v>963</v>
      </c>
      <c r="C28" s="311"/>
      <c r="D28" s="311"/>
      <c r="E28" s="34"/>
      <c r="F28" s="84">
        <f t="shared" si="0"/>
        <v>0</v>
      </c>
      <c r="G28" s="39"/>
      <c r="H28" s="211"/>
      <c r="I28" s="211"/>
    </row>
    <row r="29" spans="1:9" ht="18" customHeight="1">
      <c r="A29" s="8">
        <v>20</v>
      </c>
      <c r="B29" s="311" t="s">
        <v>964</v>
      </c>
      <c r="C29" s="311"/>
      <c r="D29" s="311"/>
      <c r="E29" s="34"/>
      <c r="F29" s="84">
        <f t="shared" si="0"/>
        <v>0</v>
      </c>
      <c r="H29" s="211"/>
      <c r="I29" s="211"/>
    </row>
    <row r="30" spans="1:9" ht="18" customHeight="1">
      <c r="A30" s="8">
        <v>21</v>
      </c>
      <c r="B30" s="311" t="s">
        <v>965</v>
      </c>
      <c r="C30" s="311"/>
      <c r="D30" s="311"/>
      <c r="E30" s="34"/>
      <c r="F30" s="84">
        <f t="shared" si="0"/>
        <v>0</v>
      </c>
      <c r="H30" s="211"/>
      <c r="I30" s="211"/>
    </row>
    <row r="31" spans="1:9" ht="18" customHeight="1">
      <c r="A31" s="8">
        <v>22</v>
      </c>
      <c r="B31" s="311" t="s">
        <v>966</v>
      </c>
      <c r="C31" s="311"/>
      <c r="D31" s="311"/>
      <c r="E31" s="34"/>
      <c r="F31" s="84">
        <f t="shared" si="0"/>
        <v>0</v>
      </c>
      <c r="H31" s="211"/>
      <c r="I31" s="211"/>
    </row>
    <row r="32" spans="1:9" ht="18" customHeight="1">
      <c r="A32" s="8">
        <v>23</v>
      </c>
      <c r="B32" s="311" t="s">
        <v>967</v>
      </c>
      <c r="C32" s="311"/>
      <c r="D32" s="311"/>
      <c r="E32" s="34"/>
      <c r="F32" s="84">
        <f t="shared" si="0"/>
        <v>0</v>
      </c>
      <c r="H32" s="211"/>
      <c r="I32" s="211"/>
    </row>
    <row r="33" spans="1:9" ht="18" customHeight="1">
      <c r="A33" s="8">
        <v>24</v>
      </c>
      <c r="B33" s="311" t="s">
        <v>968</v>
      </c>
      <c r="C33" s="311"/>
      <c r="D33" s="311"/>
      <c r="E33" s="34"/>
      <c r="F33" s="84">
        <f t="shared" si="0"/>
        <v>0</v>
      </c>
      <c r="H33" s="211"/>
      <c r="I33" s="211"/>
    </row>
    <row r="34" spans="1:9" ht="18" customHeight="1">
      <c r="A34" s="8">
        <v>25</v>
      </c>
      <c r="B34" s="311" t="s">
        <v>969</v>
      </c>
      <c r="C34" s="311"/>
      <c r="D34" s="311"/>
      <c r="E34" s="34"/>
      <c r="F34" s="84">
        <f t="shared" si="0"/>
        <v>0</v>
      </c>
      <c r="H34" s="211"/>
      <c r="I34" s="211"/>
    </row>
    <row r="35" spans="1:9" ht="18" customHeight="1">
      <c r="A35" s="8">
        <v>26</v>
      </c>
      <c r="B35" s="311" t="s">
        <v>970</v>
      </c>
      <c r="C35" s="311"/>
      <c r="D35" s="311"/>
      <c r="E35" s="34"/>
      <c r="F35" s="84">
        <f t="shared" si="0"/>
        <v>0</v>
      </c>
      <c r="H35" s="211"/>
      <c r="I35" s="211"/>
    </row>
    <row r="36" spans="1:9" ht="18" customHeight="1" thickBot="1">
      <c r="A36" s="8"/>
      <c r="B36" s="372"/>
      <c r="C36" s="372"/>
      <c r="D36" s="372"/>
      <c r="E36" s="34"/>
      <c r="F36" s="84">
        <f t="shared" si="0"/>
        <v>0</v>
      </c>
      <c r="H36" s="211"/>
      <c r="I36" s="211"/>
    </row>
    <row r="37" spans="1:9" ht="18" customHeight="1">
      <c r="A37" s="204" t="s">
        <v>409</v>
      </c>
      <c r="B37" s="297"/>
      <c r="C37" s="297"/>
      <c r="D37" s="297"/>
      <c r="E37" s="297"/>
      <c r="F37" s="95">
        <f>SUM(F10:F36)</f>
        <v>0</v>
      </c>
      <c r="G37" s="65"/>
      <c r="H37" s="66"/>
      <c r="I37" s="66"/>
    </row>
    <row r="38" spans="1:9" ht="22.5" customHeight="1"/>
  </sheetData>
  <mergeCells count="66">
    <mergeCell ref="A1:L1"/>
    <mergeCell ref="B9:D9"/>
    <mergeCell ref="H9:I9"/>
    <mergeCell ref="G7:K7"/>
    <mergeCell ref="G8:K8"/>
    <mergeCell ref="C7:E7"/>
    <mergeCell ref="C8:E8"/>
    <mergeCell ref="J4:L4"/>
    <mergeCell ref="H4:I4"/>
    <mergeCell ref="A2:L2"/>
    <mergeCell ref="A5:L5"/>
    <mergeCell ref="B10:D10"/>
    <mergeCell ref="B11:D11"/>
    <mergeCell ref="H10:I10"/>
    <mergeCell ref="H11:I11"/>
    <mergeCell ref="B16:D16"/>
    <mergeCell ref="H12:I12"/>
    <mergeCell ref="H13:I13"/>
    <mergeCell ref="B14:D14"/>
    <mergeCell ref="B15:D15"/>
    <mergeCell ref="B12:D12"/>
    <mergeCell ref="B13:D13"/>
    <mergeCell ref="H20:I20"/>
    <mergeCell ref="H21:I21"/>
    <mergeCell ref="B21:D21"/>
    <mergeCell ref="H14:I14"/>
    <mergeCell ref="H15:I15"/>
    <mergeCell ref="H19:I19"/>
    <mergeCell ref="H16:I16"/>
    <mergeCell ref="H17:I17"/>
    <mergeCell ref="H18:I18"/>
    <mergeCell ref="B17:D17"/>
    <mergeCell ref="B20:D20"/>
    <mergeCell ref="B18:D18"/>
    <mergeCell ref="B19:D19"/>
    <mergeCell ref="B29:D29"/>
    <mergeCell ref="B30:D30"/>
    <mergeCell ref="H22:I22"/>
    <mergeCell ref="H23:I23"/>
    <mergeCell ref="H28:I28"/>
    <mergeCell ref="H27:I27"/>
    <mergeCell ref="H25:I25"/>
    <mergeCell ref="B23:D23"/>
    <mergeCell ref="H26:I26"/>
    <mergeCell ref="H24:I24"/>
    <mergeCell ref="B28:D28"/>
    <mergeCell ref="B24:D24"/>
    <mergeCell ref="B25:D25"/>
    <mergeCell ref="B26:D26"/>
    <mergeCell ref="B27:D27"/>
    <mergeCell ref="B22:D22"/>
    <mergeCell ref="B33:D33"/>
    <mergeCell ref="B34:D34"/>
    <mergeCell ref="B31:D31"/>
    <mergeCell ref="B32:D32"/>
    <mergeCell ref="A37:E37"/>
    <mergeCell ref="B36:D36"/>
    <mergeCell ref="B35:D35"/>
    <mergeCell ref="H35:I35"/>
    <mergeCell ref="H36:I36"/>
    <mergeCell ref="H29:I29"/>
    <mergeCell ref="H30:I30"/>
    <mergeCell ref="H31:I31"/>
    <mergeCell ref="H32:I32"/>
    <mergeCell ref="H33:I33"/>
    <mergeCell ref="H34:I34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theme="9"/>
  </sheetPr>
  <dimension ref="A1:L56"/>
  <sheetViews>
    <sheetView zoomScaleNormal="100" workbookViewId="0">
      <selection activeCell="E10" sqref="E10"/>
    </sheetView>
  </sheetViews>
  <sheetFormatPr defaultRowHeight="13.5"/>
  <cols>
    <col min="1" max="1" width="3.5" style="1" bestFit="1" customWidth="1"/>
    <col min="2" max="4" width="6.75" style="1" customWidth="1"/>
    <col min="5" max="5" width="6.25" style="1" customWidth="1"/>
    <col min="6" max="6" width="12.5" style="1" customWidth="1"/>
    <col min="7" max="7" width="3.5" style="1" customWidth="1"/>
    <col min="8" max="10" width="6.375" style="1" customWidth="1"/>
    <col min="11" max="11" width="5" style="1" customWidth="1"/>
    <col min="12" max="12" width="13.75" style="1" customWidth="1"/>
    <col min="13" max="16384" width="9" style="1"/>
  </cols>
  <sheetData>
    <row r="1" spans="1:12" ht="26.1" customHeight="1">
      <c r="A1" s="321" t="s">
        <v>987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</row>
    <row r="2" spans="1:12" ht="26.1" customHeight="1">
      <c r="A2" s="262" t="s">
        <v>401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</row>
    <row r="3" spans="1:12" ht="26.1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26.1" customHeight="1">
      <c r="A4" s="2"/>
      <c r="B4" s="2"/>
      <c r="C4" s="2"/>
      <c r="D4" s="2"/>
      <c r="E4" s="2"/>
      <c r="F4" s="2"/>
      <c r="G4" s="2"/>
      <c r="H4" s="204" t="s">
        <v>399</v>
      </c>
      <c r="I4" s="206"/>
      <c r="J4" s="204" t="s">
        <v>509</v>
      </c>
      <c r="K4" s="205"/>
      <c r="L4" s="206"/>
    </row>
    <row r="5" spans="1:12" ht="38.25" customHeight="1">
      <c r="A5" s="295" t="s">
        <v>744</v>
      </c>
      <c r="B5" s="295"/>
      <c r="C5" s="295"/>
      <c r="D5" s="295"/>
      <c r="E5" s="295"/>
      <c r="F5" s="295"/>
      <c r="G5" s="295"/>
      <c r="H5" s="295"/>
      <c r="I5" s="295"/>
      <c r="J5" s="295"/>
      <c r="K5" s="295"/>
      <c r="L5" s="295"/>
    </row>
    <row r="6" spans="1:12" ht="26.1" customHeight="1" thickBot="1">
      <c r="A6" s="457"/>
      <c r="B6" s="457"/>
      <c r="C6" s="457"/>
      <c r="D6" s="2"/>
      <c r="E6" s="2"/>
      <c r="F6" s="2"/>
      <c r="G6" s="2"/>
      <c r="H6" s="2"/>
      <c r="I6" s="2"/>
      <c r="J6" s="2"/>
      <c r="K6" s="2"/>
      <c r="L6" s="9" t="s">
        <v>510</v>
      </c>
    </row>
    <row r="7" spans="1:12" ht="18" customHeight="1" thickTop="1">
      <c r="A7" s="3" t="s">
        <v>402</v>
      </c>
      <c r="B7" s="14" t="s">
        <v>382</v>
      </c>
      <c r="C7" s="234" t="s">
        <v>389</v>
      </c>
      <c r="D7" s="235"/>
      <c r="E7" s="236"/>
      <c r="F7" s="15" t="s">
        <v>450</v>
      </c>
      <c r="G7" s="234" t="s">
        <v>451</v>
      </c>
      <c r="H7" s="235"/>
      <c r="I7" s="235"/>
      <c r="J7" s="235"/>
      <c r="K7" s="236"/>
      <c r="L7" s="13" t="s">
        <v>383</v>
      </c>
    </row>
    <row r="8" spans="1:12" ht="27" customHeight="1" thickBot="1">
      <c r="A8" s="4">
        <v>86</v>
      </c>
      <c r="B8" s="23" t="s">
        <v>126</v>
      </c>
      <c r="C8" s="294" t="s">
        <v>571</v>
      </c>
      <c r="D8" s="250"/>
      <c r="E8" s="252"/>
      <c r="F8" s="75" t="s">
        <v>775</v>
      </c>
      <c r="G8" s="253" t="s">
        <v>127</v>
      </c>
      <c r="H8" s="254"/>
      <c r="I8" s="254"/>
      <c r="J8" s="250"/>
      <c r="K8" s="252"/>
      <c r="L8" s="12" t="s">
        <v>572</v>
      </c>
    </row>
    <row r="9" spans="1:12" ht="24.75" customHeight="1" thickTop="1">
      <c r="A9" s="7"/>
      <c r="B9" s="246" t="s">
        <v>381</v>
      </c>
      <c r="C9" s="246"/>
      <c r="D9" s="246"/>
      <c r="E9" s="59" t="s">
        <v>733</v>
      </c>
      <c r="F9" s="55" t="s">
        <v>327</v>
      </c>
      <c r="G9" s="63"/>
      <c r="H9" s="229"/>
      <c r="I9" s="229"/>
    </row>
    <row r="10" spans="1:12" ht="24.75" customHeight="1">
      <c r="A10" s="7">
        <v>1</v>
      </c>
      <c r="B10" s="375" t="s">
        <v>700</v>
      </c>
      <c r="C10" s="376"/>
      <c r="D10" s="377"/>
      <c r="E10" s="34"/>
      <c r="F10" s="56">
        <f>ROUNDUP(E10*1.03,-1)</f>
        <v>0</v>
      </c>
      <c r="G10" s="64"/>
      <c r="H10" s="211"/>
      <c r="I10" s="211"/>
    </row>
    <row r="11" spans="1:12" ht="24.75" customHeight="1">
      <c r="A11" s="7">
        <v>2</v>
      </c>
      <c r="B11" s="375" t="s">
        <v>133</v>
      </c>
      <c r="C11" s="376"/>
      <c r="D11" s="377"/>
      <c r="E11" s="34"/>
      <c r="F11" s="56">
        <f t="shared" ref="F11:F23" si="0">ROUNDUP(E11*1.03,-1)</f>
        <v>0</v>
      </c>
      <c r="G11" s="64"/>
      <c r="H11" s="211"/>
      <c r="I11" s="211"/>
    </row>
    <row r="12" spans="1:12" ht="24.75" customHeight="1">
      <c r="A12" s="7">
        <v>3</v>
      </c>
      <c r="B12" s="375" t="s">
        <v>699</v>
      </c>
      <c r="C12" s="376"/>
      <c r="D12" s="377"/>
      <c r="E12" s="34"/>
      <c r="F12" s="56">
        <f t="shared" si="0"/>
        <v>0</v>
      </c>
      <c r="G12" s="64"/>
      <c r="H12" s="211"/>
      <c r="I12" s="211"/>
    </row>
    <row r="13" spans="1:12" ht="24.75" customHeight="1">
      <c r="A13" s="7">
        <v>4</v>
      </c>
      <c r="B13" s="375" t="s">
        <v>134</v>
      </c>
      <c r="C13" s="376"/>
      <c r="D13" s="377"/>
      <c r="E13" s="34"/>
      <c r="F13" s="56">
        <f t="shared" si="0"/>
        <v>0</v>
      </c>
      <c r="G13" s="64"/>
      <c r="H13" s="211"/>
      <c r="I13" s="211"/>
    </row>
    <row r="14" spans="1:12" ht="24.75" customHeight="1">
      <c r="A14" s="7">
        <v>5</v>
      </c>
      <c r="B14" s="372" t="s">
        <v>645</v>
      </c>
      <c r="C14" s="372"/>
      <c r="D14" s="372"/>
      <c r="E14" s="34"/>
      <c r="F14" s="56">
        <f t="shared" si="0"/>
        <v>0</v>
      </c>
      <c r="G14" s="64"/>
      <c r="H14" s="211"/>
      <c r="I14" s="211"/>
    </row>
    <row r="15" spans="1:12" ht="24.75" customHeight="1">
      <c r="A15" s="7">
        <v>6</v>
      </c>
      <c r="B15" s="375" t="s">
        <v>135</v>
      </c>
      <c r="C15" s="376"/>
      <c r="D15" s="377"/>
      <c r="E15" s="34"/>
      <c r="F15" s="56">
        <f t="shared" si="0"/>
        <v>0</v>
      </c>
      <c r="G15" s="64"/>
      <c r="H15" s="211"/>
      <c r="I15" s="211"/>
    </row>
    <row r="16" spans="1:12" ht="24.75" customHeight="1">
      <c r="A16" s="7">
        <v>7</v>
      </c>
      <c r="B16" s="375" t="s">
        <v>136</v>
      </c>
      <c r="C16" s="376"/>
      <c r="D16" s="377"/>
      <c r="E16" s="34"/>
      <c r="F16" s="56">
        <f t="shared" si="0"/>
        <v>0</v>
      </c>
      <c r="G16" s="64"/>
      <c r="H16" s="211"/>
      <c r="I16" s="211"/>
    </row>
    <row r="17" spans="1:12" ht="24.75" customHeight="1">
      <c r="A17" s="7">
        <v>8</v>
      </c>
      <c r="B17" s="375" t="s">
        <v>137</v>
      </c>
      <c r="C17" s="376"/>
      <c r="D17" s="377"/>
      <c r="E17" s="34"/>
      <c r="F17" s="56">
        <f t="shared" si="0"/>
        <v>0</v>
      </c>
      <c r="G17" s="76"/>
    </row>
    <row r="18" spans="1:12" ht="24.75" customHeight="1">
      <c r="A18" s="7">
        <v>9</v>
      </c>
      <c r="B18" s="375" t="s">
        <v>138</v>
      </c>
      <c r="C18" s="376"/>
      <c r="D18" s="377"/>
      <c r="E18" s="34"/>
      <c r="F18" s="56">
        <f t="shared" si="0"/>
        <v>0</v>
      </c>
      <c r="G18" s="76"/>
    </row>
    <row r="19" spans="1:12" ht="24.75" customHeight="1">
      <c r="A19" s="7">
        <v>10</v>
      </c>
      <c r="B19" s="375" t="s">
        <v>139</v>
      </c>
      <c r="C19" s="376"/>
      <c r="D19" s="377"/>
      <c r="E19" s="34"/>
      <c r="F19" s="56">
        <f t="shared" si="0"/>
        <v>0</v>
      </c>
      <c r="G19" s="76"/>
    </row>
    <row r="20" spans="1:12" ht="24.75" customHeight="1">
      <c r="A20" s="7">
        <v>11</v>
      </c>
      <c r="B20" s="375" t="s">
        <v>140</v>
      </c>
      <c r="C20" s="376"/>
      <c r="D20" s="377"/>
      <c r="E20" s="34"/>
      <c r="F20" s="56">
        <f t="shared" si="0"/>
        <v>0</v>
      </c>
      <c r="G20" s="76"/>
    </row>
    <row r="21" spans="1:12" ht="24.75" customHeight="1">
      <c r="A21" s="7">
        <v>12</v>
      </c>
      <c r="B21" s="372" t="s">
        <v>141</v>
      </c>
      <c r="C21" s="372"/>
      <c r="D21" s="372"/>
      <c r="E21" s="34"/>
      <c r="F21" s="56">
        <f t="shared" si="0"/>
        <v>0</v>
      </c>
      <c r="G21" s="76"/>
    </row>
    <row r="22" spans="1:12" ht="24.75" customHeight="1">
      <c r="A22" s="7">
        <v>13</v>
      </c>
      <c r="B22" s="372" t="s">
        <v>142</v>
      </c>
      <c r="C22" s="372"/>
      <c r="D22" s="372"/>
      <c r="E22" s="34"/>
      <c r="F22" s="56">
        <f t="shared" si="0"/>
        <v>0</v>
      </c>
      <c r="G22" s="76"/>
    </row>
    <row r="23" spans="1:12" ht="24.75" customHeight="1" thickBot="1">
      <c r="A23" s="7">
        <v>14</v>
      </c>
      <c r="B23" s="372" t="s">
        <v>143</v>
      </c>
      <c r="C23" s="372"/>
      <c r="D23" s="372"/>
      <c r="E23" s="34"/>
      <c r="F23" s="86">
        <f t="shared" si="0"/>
        <v>0</v>
      </c>
      <c r="G23" s="76"/>
    </row>
    <row r="24" spans="1:12" ht="24.75" customHeight="1">
      <c r="A24" s="305">
        <f>SUM(F10:F23)</f>
        <v>0</v>
      </c>
      <c r="B24" s="380"/>
      <c r="C24" s="380"/>
      <c r="D24" s="380"/>
      <c r="E24" s="380"/>
      <c r="F24" s="444"/>
      <c r="G24" s="65"/>
      <c r="H24" s="66"/>
      <c r="I24" s="66"/>
    </row>
    <row r="25" spans="1:12" ht="20.25" customHeight="1">
      <c r="G25" s="42"/>
      <c r="H25" s="42"/>
      <c r="I25" s="42"/>
      <c r="J25" s="42"/>
      <c r="K25" s="42"/>
      <c r="L25" s="42"/>
    </row>
    <row r="26" spans="1:12" ht="19.5" customHeight="1" thickBot="1">
      <c r="E26" s="17"/>
      <c r="F26" s="17"/>
      <c r="K26" s="17"/>
      <c r="L26" s="17" t="s">
        <v>263</v>
      </c>
    </row>
    <row r="27" spans="1:12" ht="18" customHeight="1" thickTop="1">
      <c r="A27" s="3" t="s">
        <v>410</v>
      </c>
      <c r="B27" s="14" t="s">
        <v>382</v>
      </c>
      <c r="C27" s="234" t="s">
        <v>389</v>
      </c>
      <c r="D27" s="235"/>
      <c r="E27" s="236"/>
      <c r="F27" s="15" t="s">
        <v>450</v>
      </c>
      <c r="G27" s="234" t="s">
        <v>451</v>
      </c>
      <c r="H27" s="235"/>
      <c r="I27" s="235"/>
      <c r="J27" s="235"/>
      <c r="K27" s="236"/>
      <c r="L27" s="13" t="s">
        <v>383</v>
      </c>
    </row>
    <row r="28" spans="1:12" ht="27" customHeight="1" thickBot="1">
      <c r="A28" s="4">
        <v>87</v>
      </c>
      <c r="B28" s="23" t="s">
        <v>126</v>
      </c>
      <c r="C28" s="272" t="s">
        <v>702</v>
      </c>
      <c r="D28" s="273"/>
      <c r="E28" s="274"/>
      <c r="F28" s="51" t="s">
        <v>703</v>
      </c>
      <c r="G28" s="223" t="s">
        <v>128</v>
      </c>
      <c r="H28" s="224"/>
      <c r="I28" s="224"/>
      <c r="J28" s="225"/>
      <c r="K28" s="226"/>
      <c r="L28" s="6" t="s">
        <v>414</v>
      </c>
    </row>
    <row r="29" spans="1:12" ht="17.25" customHeight="1" thickTop="1">
      <c r="A29" s="7"/>
      <c r="B29" s="246" t="s">
        <v>381</v>
      </c>
      <c r="C29" s="246"/>
      <c r="D29" s="246"/>
      <c r="E29" s="59" t="s">
        <v>733</v>
      </c>
      <c r="F29" s="83" t="s">
        <v>327</v>
      </c>
      <c r="G29" s="52"/>
      <c r="H29" s="229"/>
      <c r="I29" s="229"/>
    </row>
    <row r="30" spans="1:12" ht="17.25" customHeight="1">
      <c r="A30" s="8">
        <v>1</v>
      </c>
      <c r="B30" s="296" t="s">
        <v>144</v>
      </c>
      <c r="C30" s="296"/>
      <c r="D30" s="296"/>
      <c r="E30" s="34"/>
      <c r="F30" s="84">
        <f>ROUNDUP(E30*1.03,-1)</f>
        <v>0</v>
      </c>
      <c r="G30" s="39"/>
      <c r="H30" s="211"/>
      <c r="I30" s="211"/>
    </row>
    <row r="31" spans="1:12" ht="17.25" customHeight="1" thickBot="1">
      <c r="A31" s="8">
        <v>2</v>
      </c>
      <c r="B31" s="372" t="s">
        <v>145</v>
      </c>
      <c r="C31" s="372"/>
      <c r="D31" s="372"/>
      <c r="E31" s="34"/>
      <c r="F31" s="86">
        <f>ROUNDUP(E31*1.03,-1)</f>
        <v>0</v>
      </c>
      <c r="G31" s="10"/>
    </row>
    <row r="32" spans="1:12" ht="17.25" customHeight="1">
      <c r="A32" s="204">
        <f>SUM(F30:F31)</f>
        <v>0</v>
      </c>
      <c r="B32" s="205"/>
      <c r="C32" s="205"/>
      <c r="D32" s="205"/>
      <c r="E32" s="205"/>
      <c r="F32" s="379"/>
      <c r="G32" s="361"/>
      <c r="H32" s="362"/>
      <c r="I32" s="362"/>
      <c r="J32" s="362"/>
      <c r="K32" s="362"/>
      <c r="L32" s="362"/>
    </row>
    <row r="33" spans="1:12" ht="18" customHeight="1" thickBot="1">
      <c r="E33" s="45"/>
      <c r="F33" s="45"/>
      <c r="K33" s="17"/>
      <c r="L33" s="17"/>
    </row>
    <row r="34" spans="1:12" ht="18" customHeight="1" thickTop="1">
      <c r="A34" s="3" t="s">
        <v>410</v>
      </c>
      <c r="B34" s="14" t="s">
        <v>382</v>
      </c>
      <c r="C34" s="234" t="s">
        <v>389</v>
      </c>
      <c r="D34" s="235"/>
      <c r="E34" s="236"/>
      <c r="F34" s="15" t="s">
        <v>450</v>
      </c>
      <c r="G34" s="234" t="s">
        <v>451</v>
      </c>
      <c r="H34" s="235"/>
      <c r="I34" s="235"/>
      <c r="J34" s="235"/>
      <c r="K34" s="236"/>
      <c r="L34" s="13" t="s">
        <v>383</v>
      </c>
    </row>
    <row r="35" spans="1:12" ht="27.75" customHeight="1" thickBot="1">
      <c r="A35" s="4">
        <v>88</v>
      </c>
      <c r="B35" s="23" t="s">
        <v>126</v>
      </c>
      <c r="C35" s="272" t="s">
        <v>705</v>
      </c>
      <c r="D35" s="273"/>
      <c r="E35" s="274"/>
      <c r="F35" s="51" t="s">
        <v>706</v>
      </c>
      <c r="G35" s="223" t="s">
        <v>129</v>
      </c>
      <c r="H35" s="224"/>
      <c r="I35" s="224"/>
      <c r="J35" s="225"/>
      <c r="K35" s="226"/>
      <c r="L35" s="6" t="s">
        <v>704</v>
      </c>
    </row>
    <row r="36" spans="1:12" ht="17.25" customHeight="1" thickTop="1">
      <c r="A36" s="7"/>
      <c r="B36" s="246" t="s">
        <v>381</v>
      </c>
      <c r="C36" s="246"/>
      <c r="D36" s="246"/>
      <c r="E36" s="59" t="s">
        <v>733</v>
      </c>
      <c r="F36" s="83" t="s">
        <v>327</v>
      </c>
      <c r="G36" s="52"/>
      <c r="H36" s="229"/>
      <c r="I36" s="229"/>
    </row>
    <row r="37" spans="1:12" ht="17.25" customHeight="1">
      <c r="A37" s="8">
        <v>1</v>
      </c>
      <c r="B37" s="296" t="s">
        <v>146</v>
      </c>
      <c r="C37" s="296"/>
      <c r="D37" s="296"/>
      <c r="E37" s="34"/>
      <c r="F37" s="84">
        <f>ROUNDUP(E37*1.03,-1)</f>
        <v>0</v>
      </c>
      <c r="G37" s="39"/>
      <c r="H37" s="211"/>
      <c r="I37" s="211"/>
    </row>
    <row r="38" spans="1:12" ht="17.25" customHeight="1" thickBot="1">
      <c r="A38" s="8">
        <v>2</v>
      </c>
      <c r="B38" s="372" t="s">
        <v>147</v>
      </c>
      <c r="C38" s="372"/>
      <c r="D38" s="372"/>
      <c r="E38" s="34"/>
      <c r="F38" s="86">
        <f>ROUNDUP(E38*1.03,-1)</f>
        <v>0</v>
      </c>
      <c r="G38" s="10"/>
    </row>
    <row r="39" spans="1:12" ht="17.25" customHeight="1">
      <c r="A39" s="204">
        <f>SUM(F37:F38)</f>
        <v>0</v>
      </c>
      <c r="B39" s="205"/>
      <c r="C39" s="205"/>
      <c r="D39" s="205"/>
      <c r="E39" s="205"/>
      <c r="F39" s="379"/>
      <c r="G39" s="361"/>
      <c r="H39" s="362"/>
      <c r="I39" s="362"/>
      <c r="J39" s="362"/>
      <c r="K39" s="362"/>
      <c r="L39" s="362"/>
    </row>
    <row r="40" spans="1:12" ht="18" customHeight="1" thickBot="1">
      <c r="A40" s="18"/>
      <c r="B40" s="18"/>
      <c r="C40" s="18"/>
      <c r="D40" s="18"/>
      <c r="E40" s="46"/>
      <c r="F40" s="46"/>
      <c r="G40" s="40"/>
      <c r="H40" s="40"/>
      <c r="I40" s="40"/>
      <c r="J40" s="40"/>
      <c r="K40" s="20"/>
      <c r="L40" s="20"/>
    </row>
    <row r="41" spans="1:12" ht="18" customHeight="1" thickTop="1">
      <c r="A41" s="3" t="s">
        <v>410</v>
      </c>
      <c r="B41" s="14" t="s">
        <v>382</v>
      </c>
      <c r="C41" s="234" t="s">
        <v>389</v>
      </c>
      <c r="D41" s="235"/>
      <c r="E41" s="236"/>
      <c r="F41" s="15" t="s">
        <v>450</v>
      </c>
      <c r="G41" s="234" t="s">
        <v>451</v>
      </c>
      <c r="H41" s="235"/>
      <c r="I41" s="235"/>
      <c r="J41" s="235"/>
      <c r="K41" s="236"/>
      <c r="L41" s="13" t="s">
        <v>383</v>
      </c>
    </row>
    <row r="42" spans="1:12" ht="27.75" customHeight="1" thickBot="1">
      <c r="A42" s="4">
        <v>89</v>
      </c>
      <c r="B42" s="23" t="s">
        <v>126</v>
      </c>
      <c r="C42" s="272" t="s">
        <v>708</v>
      </c>
      <c r="D42" s="273"/>
      <c r="E42" s="274"/>
      <c r="F42" s="51" t="s">
        <v>736</v>
      </c>
      <c r="G42" s="223" t="s">
        <v>707</v>
      </c>
      <c r="H42" s="224"/>
      <c r="I42" s="224"/>
      <c r="J42" s="225"/>
      <c r="K42" s="226"/>
      <c r="L42" s="6" t="s">
        <v>130</v>
      </c>
    </row>
    <row r="43" spans="1:12" ht="16.5" customHeight="1" thickTop="1">
      <c r="A43" s="7"/>
      <c r="B43" s="246" t="s">
        <v>381</v>
      </c>
      <c r="C43" s="246"/>
      <c r="D43" s="246"/>
      <c r="E43" s="59" t="s">
        <v>733</v>
      </c>
      <c r="F43" s="83" t="s">
        <v>327</v>
      </c>
      <c r="G43" s="52"/>
      <c r="H43" s="229"/>
      <c r="I43" s="229"/>
    </row>
    <row r="44" spans="1:12" ht="16.5" customHeight="1">
      <c r="A44" s="8">
        <v>1</v>
      </c>
      <c r="B44" s="296" t="s">
        <v>972</v>
      </c>
      <c r="C44" s="296"/>
      <c r="D44" s="296"/>
      <c r="E44" s="34"/>
      <c r="F44" s="84">
        <f>ROUNDUP(E44*1.03,-1)</f>
        <v>0</v>
      </c>
      <c r="G44" s="39"/>
      <c r="H44" s="211"/>
      <c r="I44" s="211"/>
    </row>
    <row r="45" spans="1:12" ht="16.5" customHeight="1" thickBot="1">
      <c r="A45" s="8">
        <v>2</v>
      </c>
      <c r="B45" s="372"/>
      <c r="C45" s="372"/>
      <c r="D45" s="372"/>
      <c r="E45" s="34"/>
      <c r="F45" s="86">
        <f>ROUNDUP(E45*1.03,-1)</f>
        <v>0</v>
      </c>
      <c r="G45" s="10"/>
    </row>
    <row r="46" spans="1:12" ht="16.5" customHeight="1">
      <c r="A46" s="204">
        <f>SUM(F44:F45)</f>
        <v>0</v>
      </c>
      <c r="B46" s="205"/>
      <c r="C46" s="205"/>
      <c r="D46" s="205"/>
      <c r="E46" s="205"/>
      <c r="F46" s="379"/>
      <c r="G46" s="361"/>
      <c r="H46" s="362"/>
      <c r="I46" s="362"/>
      <c r="J46" s="362"/>
      <c r="K46" s="362"/>
      <c r="L46" s="362"/>
    </row>
    <row r="47" spans="1:12" ht="18" customHeight="1" thickBot="1">
      <c r="E47" s="45"/>
      <c r="F47" s="45"/>
      <c r="K47" s="17"/>
      <c r="L47" s="17"/>
    </row>
    <row r="48" spans="1:12" ht="18" customHeight="1" thickTop="1">
      <c r="A48" s="3" t="s">
        <v>410</v>
      </c>
      <c r="B48" s="14" t="s">
        <v>382</v>
      </c>
      <c r="C48" s="234" t="s">
        <v>389</v>
      </c>
      <c r="D48" s="235"/>
      <c r="E48" s="236"/>
      <c r="F48" s="15" t="s">
        <v>450</v>
      </c>
      <c r="G48" s="234" t="s">
        <v>451</v>
      </c>
      <c r="H48" s="235"/>
      <c r="I48" s="235"/>
      <c r="J48" s="235"/>
      <c r="K48" s="236"/>
      <c r="L48" s="13" t="s">
        <v>383</v>
      </c>
    </row>
    <row r="49" spans="1:12" ht="24" customHeight="1" thickBot="1">
      <c r="A49" s="4">
        <v>90</v>
      </c>
      <c r="B49" s="23" t="s">
        <v>126</v>
      </c>
      <c r="C49" s="272" t="s">
        <v>709</v>
      </c>
      <c r="D49" s="273"/>
      <c r="E49" s="274"/>
      <c r="F49" s="51" t="s">
        <v>131</v>
      </c>
      <c r="G49" s="223" t="s">
        <v>156</v>
      </c>
      <c r="H49" s="224"/>
      <c r="I49" s="224"/>
      <c r="J49" s="225"/>
      <c r="K49" s="226"/>
      <c r="L49" s="6" t="s">
        <v>132</v>
      </c>
    </row>
    <row r="50" spans="1:12" ht="17.25" customHeight="1" thickTop="1">
      <c r="A50" s="7"/>
      <c r="B50" s="246" t="s">
        <v>381</v>
      </c>
      <c r="C50" s="246"/>
      <c r="D50" s="246"/>
      <c r="E50" s="59" t="s">
        <v>733</v>
      </c>
      <c r="F50" s="83" t="s">
        <v>327</v>
      </c>
      <c r="G50" s="52"/>
      <c r="H50" s="229"/>
      <c r="I50" s="229"/>
    </row>
    <row r="51" spans="1:12" ht="17.25" customHeight="1">
      <c r="A51" s="8">
        <v>1</v>
      </c>
      <c r="B51" s="296" t="s">
        <v>149</v>
      </c>
      <c r="C51" s="296"/>
      <c r="D51" s="296"/>
      <c r="E51" s="34"/>
      <c r="F51" s="84">
        <f>ROUNDUP(E51*1.03,-1)</f>
        <v>0</v>
      </c>
      <c r="G51" s="39"/>
      <c r="H51" s="211"/>
      <c r="I51" s="211"/>
    </row>
    <row r="52" spans="1:12" ht="17.25" customHeight="1" thickBot="1">
      <c r="A52" s="8">
        <v>2</v>
      </c>
      <c r="B52" s="372" t="s">
        <v>150</v>
      </c>
      <c r="C52" s="372"/>
      <c r="D52" s="372"/>
      <c r="E52" s="34"/>
      <c r="F52" s="86">
        <f>ROUNDUP(E52*1.03,-1)</f>
        <v>0</v>
      </c>
      <c r="G52" s="10"/>
    </row>
    <row r="53" spans="1:12" ht="17.25" customHeight="1">
      <c r="A53" s="204">
        <f>SUM(F51:F52)</f>
        <v>0</v>
      </c>
      <c r="B53" s="205"/>
      <c r="C53" s="205"/>
      <c r="D53" s="205"/>
      <c r="E53" s="205"/>
      <c r="F53" s="379"/>
      <c r="G53" s="361"/>
      <c r="H53" s="362"/>
      <c r="I53" s="362"/>
      <c r="J53" s="362"/>
      <c r="K53" s="362"/>
      <c r="L53" s="362"/>
    </row>
    <row r="54" spans="1:12" ht="9.75" customHeight="1">
      <c r="E54" s="17"/>
      <c r="F54" s="17"/>
      <c r="K54" s="17"/>
      <c r="L54" s="17"/>
    </row>
    <row r="55" spans="1:12" ht="19.5" customHeight="1">
      <c r="A55" s="378" t="s">
        <v>409</v>
      </c>
      <c r="B55" s="378"/>
      <c r="C55" s="378"/>
      <c r="D55" s="378"/>
      <c r="E55" s="207">
        <f>SUM(A53,A46,A39,A32,A24)</f>
        <v>0</v>
      </c>
      <c r="F55" s="208"/>
    </row>
    <row r="56" spans="1:12" ht="9.75" customHeight="1"/>
  </sheetData>
  <mergeCells count="80">
    <mergeCell ref="C35:E35"/>
    <mergeCell ref="B51:D51"/>
    <mergeCell ref="C48:E48"/>
    <mergeCell ref="C42:E42"/>
    <mergeCell ref="B37:D37"/>
    <mergeCell ref="B36:D36"/>
    <mergeCell ref="B44:D44"/>
    <mergeCell ref="B45:D45"/>
    <mergeCell ref="A46:F46"/>
    <mergeCell ref="B30:D30"/>
    <mergeCell ref="A32:F32"/>
    <mergeCell ref="B21:D21"/>
    <mergeCell ref="B31:D31"/>
    <mergeCell ref="A24:F24"/>
    <mergeCell ref="C28:E28"/>
    <mergeCell ref="C27:E27"/>
    <mergeCell ref="H16:I16"/>
    <mergeCell ref="B15:D15"/>
    <mergeCell ref="B17:D17"/>
    <mergeCell ref="B18:D18"/>
    <mergeCell ref="B29:D29"/>
    <mergeCell ref="B23:D23"/>
    <mergeCell ref="H12:I12"/>
    <mergeCell ref="A1:L1"/>
    <mergeCell ref="B9:D9"/>
    <mergeCell ref="H9:I9"/>
    <mergeCell ref="G7:K7"/>
    <mergeCell ref="G8:K8"/>
    <mergeCell ref="C7:E7"/>
    <mergeCell ref="A2:L2"/>
    <mergeCell ref="J4:L4"/>
    <mergeCell ref="H4:I4"/>
    <mergeCell ref="A6:C6"/>
    <mergeCell ref="H10:I10"/>
    <mergeCell ref="H11:I11"/>
    <mergeCell ref="C8:E8"/>
    <mergeCell ref="H13:I13"/>
    <mergeCell ref="H15:I15"/>
    <mergeCell ref="H14:I14"/>
    <mergeCell ref="B13:D13"/>
    <mergeCell ref="B14:D14"/>
    <mergeCell ref="G41:K41"/>
    <mergeCell ref="C34:E34"/>
    <mergeCell ref="B10:D10"/>
    <mergeCell ref="G27:K27"/>
    <mergeCell ref="G28:K28"/>
    <mergeCell ref="H29:I29"/>
    <mergeCell ref="H30:I30"/>
    <mergeCell ref="H36:I36"/>
    <mergeCell ref="B11:D11"/>
    <mergeCell ref="B12:D12"/>
    <mergeCell ref="B19:D19"/>
    <mergeCell ref="B20:D20"/>
    <mergeCell ref="B22:D22"/>
    <mergeCell ref="A39:F39"/>
    <mergeCell ref="G39:L39"/>
    <mergeCell ref="B16:D16"/>
    <mergeCell ref="E55:F55"/>
    <mergeCell ref="A55:D55"/>
    <mergeCell ref="A53:F53"/>
    <mergeCell ref="B52:D52"/>
    <mergeCell ref="H50:I50"/>
    <mergeCell ref="H51:I51"/>
    <mergeCell ref="G53:L53"/>
    <mergeCell ref="G46:L46"/>
    <mergeCell ref="C49:E49"/>
    <mergeCell ref="A5:L5"/>
    <mergeCell ref="B50:D50"/>
    <mergeCell ref="H44:I44"/>
    <mergeCell ref="G48:K48"/>
    <mergeCell ref="G49:K49"/>
    <mergeCell ref="H37:I37"/>
    <mergeCell ref="G35:K35"/>
    <mergeCell ref="G42:K42"/>
    <mergeCell ref="B38:D38"/>
    <mergeCell ref="B43:D43"/>
    <mergeCell ref="H43:I43"/>
    <mergeCell ref="C41:E41"/>
    <mergeCell ref="G32:L32"/>
    <mergeCell ref="G34:K34"/>
  </mergeCells>
  <phoneticPr fontId="2"/>
  <pageMargins left="0.78740157480314965" right="0.78740157480314965" top="0.39370078740157483" bottom="0.39370078740157483" header="0.51181102362204722" footer="0.51181102362204722"/>
  <pageSetup paperSize="9" orientation="portrait" horizontalDpi="300" verticalDpi="300" r:id="rId1"/>
  <headerFooter alignWithMargins="0"/>
  <rowBreaks count="1" manualBreakCount="1">
    <brk id="25" max="16383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theme="9"/>
  </sheetPr>
  <dimension ref="A1:M44"/>
  <sheetViews>
    <sheetView zoomScaleNormal="100" workbookViewId="0">
      <selection activeCell="E10" sqref="E10"/>
    </sheetView>
  </sheetViews>
  <sheetFormatPr defaultRowHeight="13.5"/>
  <cols>
    <col min="1" max="1" width="3.5" style="1" bestFit="1" customWidth="1"/>
    <col min="2" max="4" width="6.75" style="1" customWidth="1"/>
    <col min="5" max="5" width="6.25" style="1" customWidth="1"/>
    <col min="6" max="6" width="12.5" style="1" customWidth="1"/>
    <col min="7" max="7" width="3.5" style="1" customWidth="1"/>
    <col min="8" max="10" width="6.375" style="1" customWidth="1"/>
    <col min="11" max="11" width="5" style="1" customWidth="1"/>
    <col min="12" max="12" width="14.75" style="1" customWidth="1"/>
    <col min="13" max="13" width="13.875" style="1" bestFit="1" customWidth="1"/>
    <col min="14" max="16384" width="9" style="1"/>
  </cols>
  <sheetData>
    <row r="1" spans="1:13" ht="21" customHeight="1">
      <c r="A1" s="321" t="s">
        <v>987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10"/>
    </row>
    <row r="2" spans="1:13" ht="17.25" customHeight="1">
      <c r="A2" s="262" t="s">
        <v>401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"/>
    </row>
    <row r="3" spans="1:13" ht="17.2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21.75" customHeight="1">
      <c r="A4" s="2"/>
      <c r="B4" s="2"/>
      <c r="C4" s="2"/>
      <c r="D4" s="2"/>
      <c r="E4" s="2"/>
      <c r="F4" s="2"/>
      <c r="G4" s="2"/>
      <c r="H4" s="204" t="s">
        <v>399</v>
      </c>
      <c r="I4" s="206"/>
      <c r="J4" s="204" t="s">
        <v>509</v>
      </c>
      <c r="K4" s="205"/>
      <c r="L4" s="206"/>
    </row>
    <row r="5" spans="1:13" ht="38.25" customHeight="1">
      <c r="A5" s="295" t="s">
        <v>744</v>
      </c>
      <c r="B5" s="295"/>
      <c r="C5" s="295"/>
      <c r="D5" s="295"/>
      <c r="E5" s="295"/>
      <c r="F5" s="295"/>
      <c r="G5" s="295"/>
      <c r="H5" s="295"/>
      <c r="I5" s="295"/>
      <c r="J5" s="295"/>
      <c r="K5" s="295"/>
      <c r="L5" s="295"/>
      <c r="M5" s="2"/>
    </row>
    <row r="6" spans="1:13" ht="19.5" customHeight="1" thickBo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9" t="s">
        <v>478</v>
      </c>
    </row>
    <row r="7" spans="1:13" ht="19.5" customHeight="1" thickTop="1">
      <c r="A7" s="3" t="s">
        <v>418</v>
      </c>
      <c r="B7" s="14" t="s">
        <v>382</v>
      </c>
      <c r="C7" s="234" t="s">
        <v>389</v>
      </c>
      <c r="D7" s="235"/>
      <c r="E7" s="236"/>
      <c r="F7" s="15" t="s">
        <v>450</v>
      </c>
      <c r="G7" s="234" t="s">
        <v>451</v>
      </c>
      <c r="H7" s="235"/>
      <c r="I7" s="235"/>
      <c r="J7" s="235"/>
      <c r="K7" s="236"/>
      <c r="L7" s="13" t="s">
        <v>383</v>
      </c>
    </row>
    <row r="8" spans="1:13" ht="23.25" customHeight="1" thickBot="1">
      <c r="A8" s="4">
        <v>91</v>
      </c>
      <c r="B8" s="23" t="s">
        <v>151</v>
      </c>
      <c r="C8" s="272" t="s">
        <v>584</v>
      </c>
      <c r="D8" s="273"/>
      <c r="E8" s="274"/>
      <c r="F8" s="51" t="s">
        <v>710</v>
      </c>
      <c r="G8" s="223" t="s">
        <v>814</v>
      </c>
      <c r="H8" s="224"/>
      <c r="I8" s="224"/>
      <c r="J8" s="225"/>
      <c r="K8" s="226"/>
      <c r="L8" s="6" t="s">
        <v>117</v>
      </c>
    </row>
    <row r="9" spans="1:13" ht="15" customHeight="1" thickTop="1">
      <c r="A9" s="7"/>
      <c r="B9" s="246" t="s">
        <v>381</v>
      </c>
      <c r="C9" s="246"/>
      <c r="D9" s="246"/>
      <c r="E9" s="59" t="s">
        <v>733</v>
      </c>
      <c r="F9" s="55" t="s">
        <v>480</v>
      </c>
      <c r="G9" s="52"/>
      <c r="H9" s="229"/>
      <c r="I9" s="229"/>
    </row>
    <row r="10" spans="1:13" ht="15" customHeight="1">
      <c r="A10" s="8">
        <v>1</v>
      </c>
      <c r="B10" s="296" t="s">
        <v>159</v>
      </c>
      <c r="C10" s="296"/>
      <c r="D10" s="296"/>
      <c r="E10" s="34"/>
      <c r="F10" s="84">
        <f>ROUNDUP(E10*1.03,-1)</f>
        <v>0</v>
      </c>
      <c r="G10" s="39"/>
      <c r="H10" s="211"/>
      <c r="I10" s="211"/>
    </row>
    <row r="11" spans="1:13" ht="15" customHeight="1" thickBot="1">
      <c r="A11" s="8">
        <v>2</v>
      </c>
      <c r="B11" s="372" t="s">
        <v>160</v>
      </c>
      <c r="C11" s="372"/>
      <c r="D11" s="372"/>
      <c r="E11" s="34"/>
      <c r="F11" s="86">
        <f>ROUNDUP(E11*1.03,-1)</f>
        <v>0</v>
      </c>
      <c r="G11" s="10"/>
    </row>
    <row r="12" spans="1:13" ht="15" customHeight="1">
      <c r="A12" s="204">
        <f>F10+F11</f>
        <v>0</v>
      </c>
      <c r="B12" s="205"/>
      <c r="C12" s="205"/>
      <c r="D12" s="205"/>
      <c r="E12" s="205"/>
      <c r="F12" s="379"/>
      <c r="G12" s="361"/>
      <c r="H12" s="362"/>
      <c r="I12" s="362"/>
      <c r="J12" s="362"/>
      <c r="K12" s="362"/>
      <c r="L12" s="362"/>
    </row>
    <row r="13" spans="1:13" ht="13.5" customHeight="1" thickBot="1">
      <c r="E13" s="17"/>
      <c r="F13" s="17"/>
      <c r="K13" s="17"/>
      <c r="L13" s="17"/>
    </row>
    <row r="14" spans="1:13" ht="19.5" customHeight="1" thickTop="1">
      <c r="A14" s="3" t="s">
        <v>410</v>
      </c>
      <c r="B14" s="14" t="s">
        <v>382</v>
      </c>
      <c r="C14" s="234" t="s">
        <v>389</v>
      </c>
      <c r="D14" s="235"/>
      <c r="E14" s="236"/>
      <c r="F14" s="15" t="s">
        <v>450</v>
      </c>
      <c r="G14" s="234" t="s">
        <v>451</v>
      </c>
      <c r="H14" s="235"/>
      <c r="I14" s="235"/>
      <c r="J14" s="235"/>
      <c r="K14" s="236"/>
      <c r="L14" s="13" t="s">
        <v>383</v>
      </c>
    </row>
    <row r="15" spans="1:13" ht="23.25" customHeight="1" thickBot="1">
      <c r="A15" s="4">
        <v>92</v>
      </c>
      <c r="B15" s="23" t="s">
        <v>151</v>
      </c>
      <c r="C15" s="272" t="s">
        <v>712</v>
      </c>
      <c r="D15" s="273"/>
      <c r="E15" s="274"/>
      <c r="F15" s="51" t="s">
        <v>711</v>
      </c>
      <c r="G15" s="223" t="s">
        <v>157</v>
      </c>
      <c r="H15" s="224"/>
      <c r="I15" s="224"/>
      <c r="J15" s="225"/>
      <c r="K15" s="226"/>
      <c r="L15" s="6" t="s">
        <v>158</v>
      </c>
    </row>
    <row r="16" spans="1:13" ht="15" customHeight="1" thickTop="1">
      <c r="A16" s="7"/>
      <c r="B16" s="246" t="s">
        <v>381</v>
      </c>
      <c r="C16" s="246"/>
      <c r="D16" s="246"/>
      <c r="E16" s="59" t="s">
        <v>733</v>
      </c>
      <c r="F16" s="83" t="s">
        <v>480</v>
      </c>
      <c r="G16" s="52"/>
      <c r="H16" s="229"/>
      <c r="I16" s="229"/>
    </row>
    <row r="17" spans="1:12" ht="15" customHeight="1">
      <c r="A17" s="8">
        <v>1</v>
      </c>
      <c r="B17" s="458" t="s">
        <v>481</v>
      </c>
      <c r="C17" s="296"/>
      <c r="D17" s="296"/>
      <c r="E17" s="34"/>
      <c r="F17" s="84">
        <f>ROUNDUP(E17*1.03,-1)</f>
        <v>0</v>
      </c>
      <c r="G17" s="39"/>
      <c r="H17" s="211"/>
      <c r="I17" s="211"/>
    </row>
    <row r="18" spans="1:12" ht="15" customHeight="1" thickBot="1">
      <c r="A18" s="8">
        <v>2</v>
      </c>
      <c r="B18" s="372" t="s">
        <v>161</v>
      </c>
      <c r="C18" s="372"/>
      <c r="D18" s="372"/>
      <c r="E18" s="34"/>
      <c r="F18" s="86">
        <f>ROUNDUP(E18*1.03,-1)</f>
        <v>0</v>
      </c>
      <c r="G18" s="10"/>
    </row>
    <row r="19" spans="1:12" ht="15" customHeight="1">
      <c r="A19" s="204">
        <f>F17+F18</f>
        <v>0</v>
      </c>
      <c r="B19" s="205"/>
      <c r="C19" s="205"/>
      <c r="D19" s="205"/>
      <c r="E19" s="205"/>
      <c r="F19" s="379"/>
      <c r="G19" s="361"/>
      <c r="H19" s="362"/>
      <c r="I19" s="362"/>
      <c r="J19" s="362"/>
      <c r="K19" s="362"/>
      <c r="L19" s="362"/>
    </row>
    <row r="20" spans="1:12" ht="12.75" customHeight="1" thickBot="1">
      <c r="E20" s="17"/>
      <c r="F20" s="17"/>
      <c r="K20" s="17"/>
      <c r="L20" s="17"/>
    </row>
    <row r="21" spans="1:12" ht="19.5" customHeight="1" thickTop="1">
      <c r="A21" s="3" t="s">
        <v>410</v>
      </c>
      <c r="B21" s="14" t="s">
        <v>382</v>
      </c>
      <c r="C21" s="234" t="s">
        <v>389</v>
      </c>
      <c r="D21" s="235"/>
      <c r="E21" s="236"/>
      <c r="F21" s="15" t="s">
        <v>450</v>
      </c>
      <c r="G21" s="234" t="s">
        <v>451</v>
      </c>
      <c r="H21" s="235"/>
      <c r="I21" s="235"/>
      <c r="J21" s="235"/>
      <c r="K21" s="236"/>
      <c r="L21" s="13" t="s">
        <v>383</v>
      </c>
    </row>
    <row r="22" spans="1:12" ht="24" customHeight="1" thickBot="1">
      <c r="A22" s="4">
        <v>93</v>
      </c>
      <c r="B22" s="23" t="s">
        <v>151</v>
      </c>
      <c r="C22" s="272" t="s">
        <v>713</v>
      </c>
      <c r="D22" s="273"/>
      <c r="E22" s="274"/>
      <c r="F22" s="51" t="s">
        <v>714</v>
      </c>
      <c r="G22" s="223" t="s">
        <v>118</v>
      </c>
      <c r="H22" s="224"/>
      <c r="I22" s="224"/>
      <c r="J22" s="225"/>
      <c r="K22" s="226"/>
      <c r="L22" s="6" t="s">
        <v>119</v>
      </c>
    </row>
    <row r="23" spans="1:12" ht="15" customHeight="1" thickTop="1">
      <c r="A23" s="7"/>
      <c r="B23" s="246" t="s">
        <v>381</v>
      </c>
      <c r="C23" s="246"/>
      <c r="D23" s="246"/>
      <c r="E23" s="59" t="s">
        <v>733</v>
      </c>
      <c r="F23" s="83" t="s">
        <v>480</v>
      </c>
      <c r="G23" s="52"/>
      <c r="H23" s="229"/>
      <c r="I23" s="229"/>
    </row>
    <row r="24" spans="1:12" ht="15" customHeight="1">
      <c r="A24" s="8">
        <v>1</v>
      </c>
      <c r="B24" s="296" t="s">
        <v>162</v>
      </c>
      <c r="C24" s="296"/>
      <c r="D24" s="296"/>
      <c r="E24" s="34"/>
      <c r="F24" s="84">
        <f>ROUNDUP(E24*1.03,-1)</f>
        <v>0</v>
      </c>
      <c r="G24" s="39"/>
      <c r="H24" s="211"/>
      <c r="I24" s="211"/>
    </row>
    <row r="25" spans="1:12" ht="15" customHeight="1" thickBot="1">
      <c r="A25" s="8">
        <v>2</v>
      </c>
      <c r="B25" s="372" t="s">
        <v>163</v>
      </c>
      <c r="C25" s="372"/>
      <c r="D25" s="372"/>
      <c r="E25" s="34"/>
      <c r="F25" s="86">
        <f>ROUNDUP(E25*1.03,-1)</f>
        <v>0</v>
      </c>
      <c r="G25" s="10"/>
    </row>
    <row r="26" spans="1:12" ht="15" customHeight="1">
      <c r="A26" s="204">
        <f>SUM(F24:F25)</f>
        <v>0</v>
      </c>
      <c r="B26" s="205"/>
      <c r="C26" s="205"/>
      <c r="D26" s="205"/>
      <c r="E26" s="205"/>
      <c r="F26" s="379"/>
      <c r="G26" s="361"/>
      <c r="H26" s="362"/>
      <c r="I26" s="362"/>
      <c r="J26" s="362"/>
      <c r="K26" s="362"/>
      <c r="L26" s="362"/>
    </row>
    <row r="27" spans="1:12" ht="12.75" customHeight="1" thickBot="1">
      <c r="A27" s="18"/>
      <c r="B27" s="18"/>
      <c r="C27" s="18"/>
      <c r="D27" s="18"/>
      <c r="E27" s="46"/>
      <c r="F27" s="46"/>
      <c r="G27" s="40"/>
      <c r="H27" s="40"/>
      <c r="I27" s="40"/>
      <c r="J27" s="40"/>
      <c r="K27" s="20"/>
      <c r="L27" s="20"/>
    </row>
    <row r="28" spans="1:12" ht="19.5" customHeight="1" thickTop="1">
      <c r="A28" s="3" t="s">
        <v>410</v>
      </c>
      <c r="B28" s="14" t="s">
        <v>382</v>
      </c>
      <c r="C28" s="234" t="s">
        <v>389</v>
      </c>
      <c r="D28" s="235"/>
      <c r="E28" s="236"/>
      <c r="F28" s="15" t="s">
        <v>450</v>
      </c>
      <c r="G28" s="234" t="s">
        <v>451</v>
      </c>
      <c r="H28" s="235"/>
      <c r="I28" s="235"/>
      <c r="J28" s="235"/>
      <c r="K28" s="236"/>
      <c r="L28" s="13" t="s">
        <v>383</v>
      </c>
    </row>
    <row r="29" spans="1:12" ht="23.25" customHeight="1" thickBot="1">
      <c r="A29" s="4">
        <v>94</v>
      </c>
      <c r="B29" s="23" t="s">
        <v>151</v>
      </c>
      <c r="C29" s="272" t="s">
        <v>0</v>
      </c>
      <c r="D29" s="273"/>
      <c r="E29" s="274"/>
      <c r="F29" s="51" t="s">
        <v>1</v>
      </c>
      <c r="G29" s="223" t="s">
        <v>120</v>
      </c>
      <c r="H29" s="224"/>
      <c r="I29" s="224"/>
      <c r="J29" s="225"/>
      <c r="K29" s="226"/>
      <c r="L29" s="6" t="s">
        <v>121</v>
      </c>
    </row>
    <row r="30" spans="1:12" ht="15" customHeight="1" thickTop="1">
      <c r="A30" s="7"/>
      <c r="B30" s="246" t="s">
        <v>381</v>
      </c>
      <c r="C30" s="246"/>
      <c r="D30" s="246"/>
      <c r="E30" s="59" t="s">
        <v>733</v>
      </c>
      <c r="F30" s="55" t="s">
        <v>480</v>
      </c>
      <c r="G30" s="52"/>
      <c r="H30" s="229"/>
      <c r="I30" s="229"/>
    </row>
    <row r="31" spans="1:12" ht="15" customHeight="1">
      <c r="A31" s="8">
        <v>1</v>
      </c>
      <c r="B31" s="296" t="s">
        <v>164</v>
      </c>
      <c r="C31" s="296"/>
      <c r="D31" s="296"/>
      <c r="E31" s="34"/>
      <c r="F31" s="84">
        <f>ROUNDUP(E31*1.03,-1)</f>
        <v>0</v>
      </c>
      <c r="G31" s="39"/>
      <c r="H31" s="211"/>
      <c r="I31" s="211"/>
    </row>
    <row r="32" spans="1:12" ht="15" customHeight="1">
      <c r="A32" s="8">
        <v>2</v>
      </c>
      <c r="B32" s="291" t="s">
        <v>165</v>
      </c>
      <c r="C32" s="292"/>
      <c r="D32" s="293"/>
      <c r="E32" s="34"/>
      <c r="F32" s="84">
        <f>ROUNDUP(E32*1.03,-1)</f>
        <v>0</v>
      </c>
      <c r="G32" s="39"/>
      <c r="H32" s="211"/>
      <c r="I32" s="211"/>
    </row>
    <row r="33" spans="1:12" ht="15" customHeight="1" thickBot="1">
      <c r="A33" s="8">
        <v>3</v>
      </c>
      <c r="B33" s="372" t="s">
        <v>973</v>
      </c>
      <c r="C33" s="372"/>
      <c r="D33" s="372"/>
      <c r="E33" s="34"/>
      <c r="F33" s="86">
        <f>ROUNDUP(E33*1.03,-1)</f>
        <v>0</v>
      </c>
      <c r="G33" s="10"/>
    </row>
    <row r="34" spans="1:12" ht="15" customHeight="1">
      <c r="A34" s="204">
        <f>SUM(F31:F33)</f>
        <v>0</v>
      </c>
      <c r="B34" s="205"/>
      <c r="C34" s="205"/>
      <c r="D34" s="205"/>
      <c r="E34" s="205"/>
      <c r="F34" s="379"/>
      <c r="G34" s="361"/>
      <c r="H34" s="362"/>
      <c r="I34" s="362"/>
      <c r="J34" s="362"/>
      <c r="K34" s="362"/>
      <c r="L34" s="362"/>
    </row>
    <row r="35" spans="1:12" ht="12.75" customHeight="1" thickBot="1">
      <c r="E35" s="17"/>
      <c r="F35" s="17"/>
      <c r="K35" s="17"/>
      <c r="L35" s="17"/>
    </row>
    <row r="36" spans="1:12" ht="19.5" customHeight="1" thickTop="1">
      <c r="A36" s="3" t="s">
        <v>410</v>
      </c>
      <c r="B36" s="14" t="s">
        <v>382</v>
      </c>
      <c r="C36" s="234" t="s">
        <v>389</v>
      </c>
      <c r="D36" s="235"/>
      <c r="E36" s="236"/>
      <c r="F36" s="15" t="s">
        <v>450</v>
      </c>
      <c r="G36" s="234" t="s">
        <v>451</v>
      </c>
      <c r="H36" s="235"/>
      <c r="I36" s="235"/>
      <c r="J36" s="235"/>
      <c r="K36" s="236"/>
      <c r="L36" s="13" t="s">
        <v>383</v>
      </c>
    </row>
    <row r="37" spans="1:12" ht="19.5" customHeight="1" thickBot="1">
      <c r="A37" s="4">
        <v>95</v>
      </c>
      <c r="B37" s="23" t="s">
        <v>151</v>
      </c>
      <c r="C37" s="277" t="s">
        <v>796</v>
      </c>
      <c r="D37" s="225"/>
      <c r="E37" s="226"/>
      <c r="F37" s="51" t="s">
        <v>2</v>
      </c>
      <c r="G37" s="223" t="s">
        <v>797</v>
      </c>
      <c r="H37" s="224"/>
      <c r="I37" s="224"/>
      <c r="J37" s="225"/>
      <c r="K37" s="226"/>
      <c r="L37" s="6" t="s">
        <v>803</v>
      </c>
    </row>
    <row r="38" spans="1:12" ht="15" customHeight="1" thickTop="1">
      <c r="A38" s="7"/>
      <c r="B38" s="246" t="s">
        <v>381</v>
      </c>
      <c r="C38" s="246"/>
      <c r="D38" s="246"/>
      <c r="E38" s="59" t="s">
        <v>733</v>
      </c>
      <c r="F38" s="83" t="s">
        <v>480</v>
      </c>
      <c r="G38" s="52"/>
      <c r="H38" s="229"/>
      <c r="I38" s="229"/>
    </row>
    <row r="39" spans="1:12" ht="15" customHeight="1">
      <c r="A39" s="8">
        <v>1</v>
      </c>
      <c r="B39" s="296" t="s">
        <v>796</v>
      </c>
      <c r="C39" s="296"/>
      <c r="D39" s="296"/>
      <c r="E39" s="34"/>
      <c r="F39" s="84">
        <f>ROUNDUP(E39*1.03,-1)</f>
        <v>0</v>
      </c>
      <c r="G39" s="39"/>
      <c r="H39" s="211"/>
      <c r="I39" s="211"/>
    </row>
    <row r="40" spans="1:12" ht="15" customHeight="1">
      <c r="A40" s="8">
        <v>2</v>
      </c>
      <c r="B40" s="372"/>
      <c r="C40" s="372"/>
      <c r="D40" s="372"/>
      <c r="E40" s="34"/>
      <c r="F40" s="84">
        <v>0</v>
      </c>
      <c r="G40" s="39"/>
      <c r="H40" s="211"/>
      <c r="I40" s="211"/>
    </row>
    <row r="41" spans="1:12" ht="15" customHeight="1" thickBot="1">
      <c r="A41" s="8">
        <v>3</v>
      </c>
      <c r="B41" s="372"/>
      <c r="C41" s="372"/>
      <c r="D41" s="372"/>
      <c r="E41" s="47"/>
      <c r="F41" s="86"/>
      <c r="G41" s="10"/>
    </row>
    <row r="42" spans="1:12" ht="15" customHeight="1">
      <c r="A42" s="204">
        <f>SUM(F39:F40)</f>
        <v>0</v>
      </c>
      <c r="B42" s="205"/>
      <c r="C42" s="205"/>
      <c r="D42" s="205"/>
      <c r="E42" s="205"/>
      <c r="F42" s="379"/>
      <c r="G42" s="361"/>
      <c r="H42" s="362"/>
      <c r="I42" s="362"/>
      <c r="J42" s="362"/>
      <c r="K42" s="362"/>
      <c r="L42" s="362"/>
    </row>
    <row r="43" spans="1:12" ht="10.5" customHeight="1">
      <c r="E43" s="17"/>
      <c r="F43" s="17"/>
      <c r="K43" s="17"/>
      <c r="L43" s="17"/>
    </row>
    <row r="44" spans="1:12" ht="15" customHeight="1">
      <c r="A44" s="378" t="s">
        <v>409</v>
      </c>
      <c r="B44" s="378"/>
      <c r="C44" s="378"/>
      <c r="D44" s="378"/>
      <c r="E44" s="207">
        <f>SUM(A42,A34,A26,A19,A12)</f>
        <v>0</v>
      </c>
      <c r="F44" s="208"/>
    </row>
  </sheetData>
  <mergeCells count="66">
    <mergeCell ref="A2:L2"/>
    <mergeCell ref="B9:D9"/>
    <mergeCell ref="H9:I9"/>
    <mergeCell ref="H10:I10"/>
    <mergeCell ref="B10:D10"/>
    <mergeCell ref="A5:L5"/>
    <mergeCell ref="G22:K22"/>
    <mergeCell ref="G15:K15"/>
    <mergeCell ref="G37:K37"/>
    <mergeCell ref="B38:D38"/>
    <mergeCell ref="H38:I38"/>
    <mergeCell ref="C36:E36"/>
    <mergeCell ref="G36:K36"/>
    <mergeCell ref="H23:I23"/>
    <mergeCell ref="B18:D18"/>
    <mergeCell ref="B16:D16"/>
    <mergeCell ref="H16:I16"/>
    <mergeCell ref="C15:E15"/>
    <mergeCell ref="G19:L19"/>
    <mergeCell ref="A19:F19"/>
    <mergeCell ref="G21:K21"/>
    <mergeCell ref="A12:F12"/>
    <mergeCell ref="G12:L12"/>
    <mergeCell ref="H17:I17"/>
    <mergeCell ref="G14:K14"/>
    <mergeCell ref="B17:D17"/>
    <mergeCell ref="C14:E14"/>
    <mergeCell ref="A44:D44"/>
    <mergeCell ref="C21:E21"/>
    <mergeCell ref="E44:F44"/>
    <mergeCell ref="C28:E28"/>
    <mergeCell ref="B31:D31"/>
    <mergeCell ref="C22:E22"/>
    <mergeCell ref="B23:D23"/>
    <mergeCell ref="B39:D39"/>
    <mergeCell ref="B40:D40"/>
    <mergeCell ref="A42:F42"/>
    <mergeCell ref="B32:D32"/>
    <mergeCell ref="C37:E37"/>
    <mergeCell ref="G42:L42"/>
    <mergeCell ref="B41:D41"/>
    <mergeCell ref="B25:D25"/>
    <mergeCell ref="B24:D24"/>
    <mergeCell ref="H30:I30"/>
    <mergeCell ref="H39:I39"/>
    <mergeCell ref="H40:I40"/>
    <mergeCell ref="B33:D33"/>
    <mergeCell ref="H31:I31"/>
    <mergeCell ref="H32:I32"/>
    <mergeCell ref="H24:I24"/>
    <mergeCell ref="A1:L1"/>
    <mergeCell ref="A26:F26"/>
    <mergeCell ref="G26:L26"/>
    <mergeCell ref="A34:F34"/>
    <mergeCell ref="G34:L34"/>
    <mergeCell ref="G28:K28"/>
    <mergeCell ref="C29:E29"/>
    <mergeCell ref="G29:K29"/>
    <mergeCell ref="B30:D30"/>
    <mergeCell ref="G7:K7"/>
    <mergeCell ref="G8:K8"/>
    <mergeCell ref="C7:E7"/>
    <mergeCell ref="C8:E8"/>
    <mergeCell ref="J4:L4"/>
    <mergeCell ref="H4:I4"/>
    <mergeCell ref="B11:D11"/>
  </mergeCells>
  <phoneticPr fontId="2"/>
  <pageMargins left="0.78740157480314965" right="0.78740157480314965" top="0.59055118110236227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theme="9"/>
  </sheetPr>
  <dimension ref="A1:L27"/>
  <sheetViews>
    <sheetView zoomScaleNormal="100" workbookViewId="0">
      <selection activeCell="E10" sqref="E10"/>
    </sheetView>
  </sheetViews>
  <sheetFormatPr defaultRowHeight="13.5"/>
  <cols>
    <col min="1" max="1" width="3.5" style="1" bestFit="1" customWidth="1"/>
    <col min="2" max="4" width="6.75" style="1" customWidth="1"/>
    <col min="5" max="5" width="6.25" style="1" customWidth="1"/>
    <col min="6" max="6" width="12.5" style="1" customWidth="1"/>
    <col min="7" max="7" width="3.5" style="1" customWidth="1"/>
    <col min="8" max="10" width="6.375" style="1" customWidth="1"/>
    <col min="11" max="11" width="5" style="1" customWidth="1"/>
    <col min="12" max="12" width="13.75" style="1" customWidth="1"/>
    <col min="13" max="16384" width="9" style="1"/>
  </cols>
  <sheetData>
    <row r="1" spans="1:12" ht="21" customHeight="1">
      <c r="A1" s="321" t="s">
        <v>987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</row>
    <row r="2" spans="1:12" ht="16.5" customHeight="1">
      <c r="A2" s="262" t="s">
        <v>401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</row>
    <row r="3" spans="1:12" ht="16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16.5" customHeight="1">
      <c r="A4" s="2"/>
      <c r="B4" s="2"/>
      <c r="C4" s="2"/>
      <c r="D4" s="2"/>
      <c r="E4" s="2"/>
      <c r="F4" s="2"/>
      <c r="G4" s="2"/>
      <c r="H4" s="204" t="s">
        <v>399</v>
      </c>
      <c r="I4" s="206"/>
      <c r="J4" s="204" t="s">
        <v>511</v>
      </c>
      <c r="K4" s="205"/>
      <c r="L4" s="206"/>
    </row>
    <row r="5" spans="1:12" ht="38.25" customHeight="1">
      <c r="A5" s="295" t="s">
        <v>744</v>
      </c>
      <c r="B5" s="295"/>
      <c r="C5" s="295"/>
      <c r="D5" s="295"/>
      <c r="E5" s="295"/>
      <c r="F5" s="295"/>
      <c r="G5" s="295"/>
      <c r="H5" s="295"/>
      <c r="I5" s="295"/>
      <c r="J5" s="295"/>
      <c r="K5" s="295"/>
      <c r="L5" s="295"/>
    </row>
    <row r="6" spans="1:12" ht="16.5" customHeight="1" thickBo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9" t="s">
        <v>510</v>
      </c>
    </row>
    <row r="7" spans="1:12" ht="16.5" customHeight="1" thickTop="1">
      <c r="A7" s="3" t="s">
        <v>402</v>
      </c>
      <c r="B7" s="14" t="s">
        <v>382</v>
      </c>
      <c r="C7" s="234" t="s">
        <v>389</v>
      </c>
      <c r="D7" s="235"/>
      <c r="E7" s="236"/>
      <c r="F7" s="15" t="s">
        <v>450</v>
      </c>
      <c r="G7" s="234" t="s">
        <v>451</v>
      </c>
      <c r="H7" s="235"/>
      <c r="I7" s="235"/>
      <c r="J7" s="235"/>
      <c r="K7" s="236"/>
      <c r="L7" s="13" t="s">
        <v>383</v>
      </c>
    </row>
    <row r="8" spans="1:12" ht="25.5" customHeight="1" thickBot="1">
      <c r="A8" s="4">
        <v>96</v>
      </c>
      <c r="B8" s="5" t="s">
        <v>512</v>
      </c>
      <c r="C8" s="387" t="s">
        <v>764</v>
      </c>
      <c r="D8" s="388"/>
      <c r="E8" s="389"/>
      <c r="F8" s="51" t="s">
        <v>106</v>
      </c>
      <c r="G8" s="223" t="s">
        <v>984</v>
      </c>
      <c r="H8" s="224"/>
      <c r="I8" s="224"/>
      <c r="J8" s="225"/>
      <c r="K8" s="226"/>
      <c r="L8" s="6" t="s">
        <v>765</v>
      </c>
    </row>
    <row r="9" spans="1:12" ht="24" customHeight="1" thickTop="1">
      <c r="A9" s="7"/>
      <c r="B9" s="246" t="s">
        <v>381</v>
      </c>
      <c r="C9" s="246"/>
      <c r="D9" s="246"/>
      <c r="E9" s="59" t="s">
        <v>733</v>
      </c>
      <c r="F9" s="83" t="s">
        <v>327</v>
      </c>
      <c r="G9" s="52"/>
      <c r="H9" s="229"/>
      <c r="I9" s="229"/>
    </row>
    <row r="10" spans="1:12" ht="24" customHeight="1">
      <c r="A10" s="8">
        <v>1</v>
      </c>
      <c r="B10" s="291" t="s">
        <v>122</v>
      </c>
      <c r="C10" s="292"/>
      <c r="D10" s="293"/>
      <c r="E10" s="34"/>
      <c r="F10" s="84">
        <f t="shared" ref="F10:F16" si="0">ROUNDUP(E10*1.03,-1)</f>
        <v>0</v>
      </c>
      <c r="G10" s="39"/>
      <c r="H10" s="211"/>
      <c r="I10" s="211"/>
    </row>
    <row r="11" spans="1:12" ht="24" customHeight="1">
      <c r="A11" s="8">
        <v>2</v>
      </c>
      <c r="B11" s="291" t="s">
        <v>123</v>
      </c>
      <c r="C11" s="292"/>
      <c r="D11" s="293"/>
      <c r="E11" s="34"/>
      <c r="F11" s="84">
        <f t="shared" si="0"/>
        <v>0</v>
      </c>
      <c r="G11" s="39"/>
      <c r="H11" s="211"/>
      <c r="I11" s="211"/>
    </row>
    <row r="12" spans="1:12" ht="24" customHeight="1">
      <c r="A12" s="8">
        <v>3</v>
      </c>
      <c r="B12" s="291" t="s">
        <v>124</v>
      </c>
      <c r="C12" s="292"/>
      <c r="D12" s="293"/>
      <c r="E12" s="34"/>
      <c r="F12" s="84">
        <f t="shared" si="0"/>
        <v>0</v>
      </c>
      <c r="G12" s="39"/>
      <c r="H12" s="211"/>
      <c r="I12" s="211"/>
    </row>
    <row r="13" spans="1:12" ht="24" customHeight="1">
      <c r="A13" s="8">
        <v>4</v>
      </c>
      <c r="B13" s="375" t="s">
        <v>974</v>
      </c>
      <c r="C13" s="376"/>
      <c r="D13" s="377"/>
      <c r="E13" s="34"/>
      <c r="F13" s="84">
        <f t="shared" si="0"/>
        <v>0</v>
      </c>
      <c r="G13" s="10"/>
    </row>
    <row r="14" spans="1:12" ht="24" customHeight="1">
      <c r="A14" s="8">
        <v>5</v>
      </c>
      <c r="B14" s="375" t="s">
        <v>975</v>
      </c>
      <c r="C14" s="376"/>
      <c r="D14" s="377"/>
      <c r="E14" s="34"/>
      <c r="F14" s="84">
        <f t="shared" si="0"/>
        <v>0</v>
      </c>
      <c r="G14" s="10"/>
    </row>
    <row r="15" spans="1:12" ht="24" customHeight="1">
      <c r="A15" s="8">
        <v>6</v>
      </c>
      <c r="B15" s="291" t="s">
        <v>976</v>
      </c>
      <c r="C15" s="292"/>
      <c r="D15" s="293"/>
      <c r="E15" s="34"/>
      <c r="F15" s="84">
        <f t="shared" si="0"/>
        <v>0</v>
      </c>
      <c r="G15" s="10"/>
    </row>
    <row r="16" spans="1:12" ht="24" customHeight="1">
      <c r="A16" s="8">
        <v>7</v>
      </c>
      <c r="B16" s="375" t="s">
        <v>125</v>
      </c>
      <c r="C16" s="376"/>
      <c r="D16" s="377"/>
      <c r="E16" s="34"/>
      <c r="F16" s="84">
        <f t="shared" si="0"/>
        <v>0</v>
      </c>
      <c r="G16" s="10"/>
    </row>
    <row r="17" spans="1:12" ht="24" customHeight="1">
      <c r="A17" s="8">
        <v>8</v>
      </c>
      <c r="B17" s="291" t="s">
        <v>977</v>
      </c>
      <c r="C17" s="292"/>
      <c r="D17" s="293"/>
      <c r="E17" s="34"/>
      <c r="F17" s="84">
        <f t="shared" ref="F17:F22" si="1">ROUNDUP(E17*1.03,-1)</f>
        <v>0</v>
      </c>
      <c r="G17" s="10"/>
    </row>
    <row r="18" spans="1:12" ht="24" customHeight="1">
      <c r="A18" s="8">
        <v>9</v>
      </c>
      <c r="B18" s="291" t="s">
        <v>978</v>
      </c>
      <c r="C18" s="292"/>
      <c r="D18" s="293"/>
      <c r="E18" s="34"/>
      <c r="F18" s="84">
        <f t="shared" si="1"/>
        <v>0</v>
      </c>
      <c r="G18" s="10"/>
    </row>
    <row r="19" spans="1:12" ht="24" customHeight="1">
      <c r="A19" s="8">
        <v>10</v>
      </c>
      <c r="B19" s="291" t="s">
        <v>979</v>
      </c>
      <c r="C19" s="292"/>
      <c r="D19" s="293"/>
      <c r="E19" s="34"/>
      <c r="F19" s="84">
        <f t="shared" si="1"/>
        <v>0</v>
      </c>
      <c r="G19" s="10"/>
    </row>
    <row r="20" spans="1:12" ht="24" customHeight="1">
      <c r="A20" s="8">
        <v>11</v>
      </c>
      <c r="B20" s="375" t="s">
        <v>980</v>
      </c>
      <c r="C20" s="376"/>
      <c r="D20" s="377"/>
      <c r="E20" s="34"/>
      <c r="F20" s="84">
        <f t="shared" si="1"/>
        <v>0</v>
      </c>
      <c r="G20" s="10"/>
    </row>
    <row r="21" spans="1:12" ht="24" customHeight="1">
      <c r="A21" s="8">
        <v>12</v>
      </c>
      <c r="B21" s="375" t="s">
        <v>981</v>
      </c>
      <c r="C21" s="376"/>
      <c r="D21" s="377"/>
      <c r="E21" s="34"/>
      <c r="F21" s="84">
        <f t="shared" si="1"/>
        <v>0</v>
      </c>
      <c r="G21" s="10"/>
    </row>
    <row r="22" spans="1:12" ht="24" customHeight="1">
      <c r="A22" s="8">
        <v>13</v>
      </c>
      <c r="B22" s="375" t="s">
        <v>982</v>
      </c>
      <c r="C22" s="376"/>
      <c r="D22" s="377"/>
      <c r="E22" s="34"/>
      <c r="F22" s="84">
        <f t="shared" si="1"/>
        <v>0</v>
      </c>
      <c r="G22" s="10"/>
    </row>
    <row r="23" spans="1:12" ht="24" customHeight="1">
      <c r="A23" s="8">
        <v>14</v>
      </c>
      <c r="B23" s="291" t="s">
        <v>983</v>
      </c>
      <c r="C23" s="292"/>
      <c r="D23" s="293"/>
      <c r="E23" s="34"/>
      <c r="F23" s="84">
        <f>ROUNDUP(E23*1.03,-1)</f>
        <v>0</v>
      </c>
      <c r="G23" s="10"/>
    </row>
    <row r="24" spans="1:12" ht="24" customHeight="1">
      <c r="A24" s="8">
        <v>15</v>
      </c>
      <c r="B24" s="291" t="s">
        <v>846</v>
      </c>
      <c r="C24" s="292"/>
      <c r="D24" s="293"/>
      <c r="E24" s="34"/>
      <c r="F24" s="84">
        <f>ROUNDUP(E24*1.03,-1)</f>
        <v>0</v>
      </c>
      <c r="G24" s="10"/>
    </row>
    <row r="25" spans="1:12" ht="24" customHeight="1" thickBot="1">
      <c r="A25" s="78"/>
      <c r="B25" s="459"/>
      <c r="C25" s="460"/>
      <c r="D25" s="461"/>
      <c r="E25" s="68"/>
      <c r="F25" s="85">
        <f>ROUNDUP(E25*1.03,-1)</f>
        <v>0</v>
      </c>
      <c r="G25" s="10"/>
    </row>
    <row r="26" spans="1:12" ht="24.95" customHeight="1" thickBot="1">
      <c r="A26" s="462" t="s">
        <v>863</v>
      </c>
      <c r="B26" s="463"/>
      <c r="C26" s="463"/>
      <c r="D26" s="463"/>
      <c r="E26" s="173">
        <f>SUM(E10:E25)</f>
        <v>0</v>
      </c>
      <c r="F26" s="172">
        <f>SUM(F10:F25)</f>
        <v>0</v>
      </c>
      <c r="G26" s="362"/>
      <c r="H26" s="362"/>
      <c r="I26" s="362"/>
      <c r="J26" s="362"/>
      <c r="K26" s="362"/>
      <c r="L26" s="362"/>
    </row>
    <row r="27" spans="1:12" ht="16.5" customHeight="1">
      <c r="E27" s="17"/>
      <c r="F27" s="17"/>
      <c r="K27" s="17"/>
      <c r="L27" s="17"/>
    </row>
  </sheetData>
  <mergeCells count="32">
    <mergeCell ref="A1:L1"/>
    <mergeCell ref="B9:D9"/>
    <mergeCell ref="H9:I9"/>
    <mergeCell ref="G7:K7"/>
    <mergeCell ref="G8:K8"/>
    <mergeCell ref="A2:L2"/>
    <mergeCell ref="H4:I4"/>
    <mergeCell ref="A5:L5"/>
    <mergeCell ref="J4:L4"/>
    <mergeCell ref="C8:E8"/>
    <mergeCell ref="C7:E7"/>
    <mergeCell ref="B13:D13"/>
    <mergeCell ref="B21:D21"/>
    <mergeCell ref="B17:D17"/>
    <mergeCell ref="B19:D19"/>
    <mergeCell ref="H10:I10"/>
    <mergeCell ref="H11:I11"/>
    <mergeCell ref="B12:D12"/>
    <mergeCell ref="H12:I12"/>
    <mergeCell ref="B14:D14"/>
    <mergeCell ref="B10:D10"/>
    <mergeCell ref="B11:D11"/>
    <mergeCell ref="G26:L26"/>
    <mergeCell ref="B24:D24"/>
    <mergeCell ref="B18:D18"/>
    <mergeCell ref="B15:D15"/>
    <mergeCell ref="B20:D20"/>
    <mergeCell ref="B16:D16"/>
    <mergeCell ref="B23:D23"/>
    <mergeCell ref="B25:D25"/>
    <mergeCell ref="A26:D26"/>
    <mergeCell ref="B22:D22"/>
  </mergeCells>
  <phoneticPr fontId="2"/>
  <pageMargins left="0.78740157480314965" right="0.78740157480314965" top="0.59055118110236227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theme="9"/>
  </sheetPr>
  <dimension ref="A1:L26"/>
  <sheetViews>
    <sheetView zoomScaleNormal="100" workbookViewId="0">
      <selection activeCell="E10" sqref="E10"/>
    </sheetView>
  </sheetViews>
  <sheetFormatPr defaultRowHeight="13.5"/>
  <cols>
    <col min="1" max="1" width="3.5" style="1" bestFit="1" customWidth="1"/>
    <col min="2" max="4" width="6.75" style="1" customWidth="1"/>
    <col min="5" max="5" width="6.25" style="1" customWidth="1"/>
    <col min="6" max="6" width="12.5" style="1" customWidth="1"/>
    <col min="7" max="7" width="3.5" style="1" customWidth="1"/>
    <col min="8" max="10" width="6.375" style="1" customWidth="1"/>
    <col min="11" max="11" width="5" style="1" customWidth="1"/>
    <col min="12" max="12" width="13.75" style="1" customWidth="1"/>
    <col min="13" max="16384" width="9" style="1"/>
  </cols>
  <sheetData>
    <row r="1" spans="1:12" ht="21" customHeight="1">
      <c r="A1" s="321" t="s">
        <v>987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</row>
    <row r="2" spans="1:12" ht="17.25" customHeight="1">
      <c r="A2" s="262" t="s">
        <v>401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</row>
    <row r="3" spans="1:12" ht="17.2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30" customHeight="1">
      <c r="A4" s="2"/>
      <c r="B4" s="2"/>
      <c r="C4" s="2"/>
      <c r="D4" s="2"/>
      <c r="E4" s="2"/>
      <c r="F4" s="2"/>
      <c r="G4" s="2"/>
      <c r="H4" s="204" t="s">
        <v>399</v>
      </c>
      <c r="I4" s="206"/>
      <c r="J4" s="204" t="s">
        <v>1030</v>
      </c>
      <c r="K4" s="205"/>
      <c r="L4" s="206"/>
    </row>
    <row r="5" spans="1:12" ht="38.25" customHeight="1">
      <c r="A5" s="295" t="s">
        <v>744</v>
      </c>
      <c r="B5" s="295"/>
      <c r="C5" s="295"/>
      <c r="D5" s="295"/>
      <c r="E5" s="295"/>
      <c r="F5" s="295"/>
      <c r="G5" s="295"/>
      <c r="H5" s="295"/>
      <c r="I5" s="295"/>
      <c r="J5" s="295"/>
      <c r="K5" s="295"/>
      <c r="L5" s="295"/>
    </row>
    <row r="6" spans="1:12" ht="30" customHeight="1" thickBo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9" t="s">
        <v>477</v>
      </c>
    </row>
    <row r="7" spans="1:12" ht="30" customHeight="1" thickTop="1">
      <c r="A7" s="3" t="s">
        <v>402</v>
      </c>
      <c r="B7" s="14" t="s">
        <v>382</v>
      </c>
      <c r="C7" s="234" t="s">
        <v>389</v>
      </c>
      <c r="D7" s="235"/>
      <c r="E7" s="236"/>
      <c r="F7" s="15" t="s">
        <v>450</v>
      </c>
      <c r="G7" s="234" t="s">
        <v>451</v>
      </c>
      <c r="H7" s="235"/>
      <c r="I7" s="235"/>
      <c r="J7" s="235"/>
      <c r="K7" s="236"/>
      <c r="L7" s="13" t="s">
        <v>383</v>
      </c>
    </row>
    <row r="8" spans="1:12" ht="39" customHeight="1" thickBot="1">
      <c r="A8" s="4">
        <v>97</v>
      </c>
      <c r="B8" s="23" t="s">
        <v>768</v>
      </c>
      <c r="C8" s="294" t="s">
        <v>985</v>
      </c>
      <c r="D8" s="464"/>
      <c r="E8" s="465"/>
      <c r="F8" s="51" t="s">
        <v>114</v>
      </c>
      <c r="G8" s="223" t="s">
        <v>769</v>
      </c>
      <c r="H8" s="224"/>
      <c r="I8" s="224"/>
      <c r="J8" s="225"/>
      <c r="K8" s="226"/>
      <c r="L8" s="6" t="s">
        <v>115</v>
      </c>
    </row>
    <row r="9" spans="1:12" ht="30" customHeight="1" thickTop="1">
      <c r="A9" s="36" t="s">
        <v>502</v>
      </c>
      <c r="B9" s="246" t="s">
        <v>381</v>
      </c>
      <c r="C9" s="246"/>
      <c r="D9" s="246"/>
      <c r="E9" s="59" t="s">
        <v>733</v>
      </c>
      <c r="F9" s="55" t="s">
        <v>327</v>
      </c>
      <c r="G9" s="63"/>
      <c r="H9" s="229"/>
      <c r="I9" s="229"/>
    </row>
    <row r="10" spans="1:12" ht="30" customHeight="1">
      <c r="A10" s="8">
        <v>1</v>
      </c>
      <c r="B10" s="296" t="s">
        <v>4</v>
      </c>
      <c r="C10" s="296"/>
      <c r="D10" s="296"/>
      <c r="E10" s="71"/>
      <c r="F10" s="56">
        <f>ROUNDUP(E10*1.03,-1)</f>
        <v>0</v>
      </c>
      <c r="G10" s="64"/>
      <c r="H10" s="211"/>
      <c r="I10" s="211"/>
    </row>
    <row r="11" spans="1:12" ht="30" customHeight="1">
      <c r="A11" s="8">
        <v>2</v>
      </c>
      <c r="B11" s="291" t="s">
        <v>5</v>
      </c>
      <c r="C11" s="292"/>
      <c r="D11" s="293"/>
      <c r="E11" s="34"/>
      <c r="F11" s="56">
        <f t="shared" ref="F11:F17" si="0">ROUNDUP(E11*1.03,-1)</f>
        <v>0</v>
      </c>
      <c r="G11" s="64"/>
      <c r="H11" s="211"/>
      <c r="I11" s="211"/>
    </row>
    <row r="12" spans="1:12" ht="30" customHeight="1">
      <c r="A12" s="8">
        <v>3</v>
      </c>
      <c r="B12" s="291" t="s">
        <v>6</v>
      </c>
      <c r="C12" s="292"/>
      <c r="D12" s="293"/>
      <c r="E12" s="34"/>
      <c r="F12" s="56">
        <f t="shared" si="0"/>
        <v>0</v>
      </c>
      <c r="G12" s="64"/>
      <c r="H12" s="211"/>
      <c r="I12" s="211"/>
    </row>
    <row r="13" spans="1:12" ht="30" customHeight="1">
      <c r="A13" s="8">
        <v>4</v>
      </c>
      <c r="B13" s="291" t="s">
        <v>7</v>
      </c>
      <c r="C13" s="292"/>
      <c r="D13" s="293"/>
      <c r="E13" s="34"/>
      <c r="F13" s="56">
        <f t="shared" si="0"/>
        <v>0</v>
      </c>
      <c r="G13" s="64"/>
      <c r="H13" s="211"/>
      <c r="I13" s="211"/>
    </row>
    <row r="14" spans="1:12" ht="30" customHeight="1">
      <c r="A14" s="8">
        <v>5</v>
      </c>
      <c r="B14" s="291" t="s">
        <v>8</v>
      </c>
      <c r="C14" s="292"/>
      <c r="D14" s="293"/>
      <c r="E14" s="71"/>
      <c r="F14" s="56">
        <f t="shared" si="0"/>
        <v>0</v>
      </c>
      <c r="G14" s="64"/>
      <c r="H14" s="211"/>
      <c r="I14" s="211"/>
    </row>
    <row r="15" spans="1:12" ht="30" customHeight="1">
      <c r="A15" s="8">
        <v>6</v>
      </c>
      <c r="B15" s="291" t="s">
        <v>9</v>
      </c>
      <c r="C15" s="292"/>
      <c r="D15" s="293"/>
      <c r="E15" s="34"/>
      <c r="F15" s="56">
        <f t="shared" si="0"/>
        <v>0</v>
      </c>
      <c r="G15" s="64"/>
      <c r="H15" s="211"/>
      <c r="I15" s="211"/>
    </row>
    <row r="16" spans="1:12" ht="30" customHeight="1">
      <c r="A16" s="8">
        <v>7</v>
      </c>
      <c r="B16" s="291" t="s">
        <v>439</v>
      </c>
      <c r="C16" s="292"/>
      <c r="D16" s="293"/>
      <c r="E16" s="34"/>
      <c r="F16" s="56">
        <f t="shared" si="0"/>
        <v>0</v>
      </c>
      <c r="G16" s="64"/>
      <c r="H16" s="211"/>
      <c r="I16" s="211"/>
    </row>
    <row r="17" spans="1:9" ht="30" customHeight="1">
      <c r="A17" s="8">
        <v>8</v>
      </c>
      <c r="B17" s="411" t="s">
        <v>10</v>
      </c>
      <c r="C17" s="412"/>
      <c r="D17" s="413"/>
      <c r="E17" s="34"/>
      <c r="F17" s="56">
        <f t="shared" si="0"/>
        <v>0</v>
      </c>
      <c r="G17" s="64"/>
      <c r="H17" s="211"/>
      <c r="I17" s="211"/>
    </row>
    <row r="18" spans="1:9" ht="30" customHeight="1">
      <c r="A18" s="8">
        <v>9</v>
      </c>
      <c r="B18" s="291"/>
      <c r="C18" s="292"/>
      <c r="D18" s="293"/>
      <c r="E18" s="47"/>
      <c r="F18" s="56"/>
      <c r="G18" s="64"/>
      <c r="H18" s="211"/>
      <c r="I18" s="211"/>
    </row>
    <row r="19" spans="1:9" ht="30" customHeight="1">
      <c r="A19" s="8">
        <v>10</v>
      </c>
      <c r="B19" s="411"/>
      <c r="C19" s="412"/>
      <c r="D19" s="413"/>
      <c r="E19" s="47"/>
      <c r="F19" s="56"/>
      <c r="G19" s="64"/>
      <c r="H19" s="211"/>
      <c r="I19" s="211"/>
    </row>
    <row r="20" spans="1:9" ht="30" customHeight="1">
      <c r="A20" s="8">
        <v>11</v>
      </c>
      <c r="B20" s="291"/>
      <c r="C20" s="292"/>
      <c r="D20" s="293"/>
      <c r="E20" s="47"/>
      <c r="F20" s="61"/>
      <c r="G20" s="64"/>
      <c r="H20" s="211"/>
      <c r="I20" s="211"/>
    </row>
    <row r="21" spans="1:9" ht="30" customHeight="1">
      <c r="A21" s="8">
        <v>12</v>
      </c>
      <c r="B21" s="291"/>
      <c r="C21" s="292"/>
      <c r="D21" s="293"/>
      <c r="E21" s="47"/>
      <c r="F21" s="61"/>
      <c r="G21" s="64"/>
      <c r="H21" s="211"/>
      <c r="I21" s="211"/>
    </row>
    <row r="22" spans="1:9" ht="30" customHeight="1">
      <c r="A22" s="8">
        <v>13</v>
      </c>
      <c r="B22" s="291"/>
      <c r="C22" s="292"/>
      <c r="D22" s="293"/>
      <c r="E22" s="47"/>
      <c r="F22" s="61"/>
      <c r="G22" s="64"/>
      <c r="H22" s="211"/>
      <c r="I22" s="211"/>
    </row>
    <row r="23" spans="1:9" ht="30" customHeight="1">
      <c r="A23" s="8">
        <v>14</v>
      </c>
      <c r="B23" s="291"/>
      <c r="C23" s="292"/>
      <c r="D23" s="293"/>
      <c r="E23" s="47"/>
      <c r="F23" s="61"/>
      <c r="G23" s="64"/>
      <c r="H23" s="211"/>
      <c r="I23" s="211"/>
    </row>
    <row r="24" spans="1:9" ht="30" customHeight="1" thickBot="1">
      <c r="A24" s="8">
        <v>15</v>
      </c>
      <c r="B24" s="291"/>
      <c r="C24" s="292"/>
      <c r="D24" s="293"/>
      <c r="E24" s="47"/>
      <c r="F24" s="62"/>
      <c r="G24" s="64"/>
      <c r="H24" s="211"/>
      <c r="I24" s="211"/>
    </row>
    <row r="25" spans="1:9" ht="30" customHeight="1">
      <c r="A25" s="204" t="s">
        <v>409</v>
      </c>
      <c r="B25" s="297"/>
      <c r="C25" s="297"/>
      <c r="D25" s="297"/>
      <c r="E25" s="366"/>
      <c r="F25" s="81">
        <f>SUM(F10:F21)</f>
        <v>0</v>
      </c>
      <c r="G25" s="65"/>
      <c r="H25" s="66"/>
      <c r="I25" s="66"/>
    </row>
    <row r="26" spans="1:9" ht="22.5" customHeight="1"/>
  </sheetData>
  <mergeCells count="42">
    <mergeCell ref="A25:E25"/>
    <mergeCell ref="H21:I21"/>
    <mergeCell ref="C8:E8"/>
    <mergeCell ref="J4:L4"/>
    <mergeCell ref="H10:I10"/>
    <mergeCell ref="B10:D10"/>
    <mergeCell ref="B15:D15"/>
    <mergeCell ref="B24:D24"/>
    <mergeCell ref="B16:D16"/>
    <mergeCell ref="B17:D17"/>
    <mergeCell ref="B11:D11"/>
    <mergeCell ref="B12:D12"/>
    <mergeCell ref="B13:D13"/>
    <mergeCell ref="B14:D14"/>
    <mergeCell ref="H13:I13"/>
    <mergeCell ref="H14:I14"/>
    <mergeCell ref="A1:L1"/>
    <mergeCell ref="B9:D9"/>
    <mergeCell ref="H9:I9"/>
    <mergeCell ref="G7:K7"/>
    <mergeCell ref="G8:K8"/>
    <mergeCell ref="A2:L2"/>
    <mergeCell ref="H4:I4"/>
    <mergeCell ref="C7:E7"/>
    <mergeCell ref="A5:L5"/>
    <mergeCell ref="H15:I15"/>
    <mergeCell ref="H11:I11"/>
    <mergeCell ref="H12:I12"/>
    <mergeCell ref="B22:D22"/>
    <mergeCell ref="B23:D23"/>
    <mergeCell ref="H16:I16"/>
    <mergeCell ref="B20:D20"/>
    <mergeCell ref="B21:D21"/>
    <mergeCell ref="B18:D18"/>
    <mergeCell ref="B19:D19"/>
    <mergeCell ref="H24:I24"/>
    <mergeCell ref="H19:I19"/>
    <mergeCell ref="H20:I20"/>
    <mergeCell ref="H17:I17"/>
    <mergeCell ref="H22:I22"/>
    <mergeCell ref="H18:I18"/>
    <mergeCell ref="H23:I23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  <pageSetUpPr fitToPage="1"/>
  </sheetPr>
  <dimension ref="A1:O65"/>
  <sheetViews>
    <sheetView zoomScaleNormal="100" workbookViewId="0">
      <selection activeCell="E10" sqref="E10"/>
    </sheetView>
  </sheetViews>
  <sheetFormatPr defaultRowHeight="13.5"/>
  <cols>
    <col min="1" max="1" width="4.5" style="1" bestFit="1" customWidth="1"/>
    <col min="2" max="4" width="6.75" style="1" customWidth="1"/>
    <col min="5" max="5" width="8.625" style="1" customWidth="1"/>
    <col min="6" max="6" width="12.5" style="1" customWidth="1"/>
    <col min="7" max="7" width="3.5" style="1" customWidth="1"/>
    <col min="8" max="10" width="6.375" style="1" customWidth="1"/>
    <col min="11" max="11" width="5" style="1" customWidth="1"/>
    <col min="12" max="12" width="13.75" style="1" customWidth="1"/>
    <col min="13" max="13" width="13.875" style="1" bestFit="1" customWidth="1"/>
    <col min="14" max="16384" width="9" style="1"/>
  </cols>
  <sheetData>
    <row r="1" spans="1:15" ht="21" customHeight="1">
      <c r="A1" s="261" t="s">
        <v>986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39"/>
    </row>
    <row r="2" spans="1:15" ht="17.25" customHeight="1">
      <c r="A2" s="262" t="s">
        <v>401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"/>
    </row>
    <row r="3" spans="1:15" ht="17.2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5" ht="21.75" customHeight="1">
      <c r="A4" s="2"/>
      <c r="B4" s="2"/>
      <c r="C4" s="2"/>
      <c r="D4" s="2"/>
      <c r="E4" s="2"/>
      <c r="F4" s="2"/>
      <c r="G4" s="2"/>
      <c r="H4" s="204" t="s">
        <v>399</v>
      </c>
      <c r="I4" s="206"/>
      <c r="J4" s="204" t="s">
        <v>400</v>
      </c>
      <c r="K4" s="205"/>
      <c r="L4" s="206"/>
    </row>
    <row r="5" spans="1:15" ht="48" customHeight="1">
      <c r="A5" s="263" t="s">
        <v>743</v>
      </c>
      <c r="B5" s="264"/>
      <c r="C5" s="264"/>
      <c r="D5" s="264"/>
      <c r="E5" s="264"/>
      <c r="F5" s="264"/>
      <c r="G5" s="264"/>
      <c r="H5" s="264"/>
      <c r="I5" s="264"/>
      <c r="J5" s="264"/>
      <c r="K5" s="264"/>
      <c r="L5" s="264"/>
      <c r="M5" s="2"/>
    </row>
    <row r="6" spans="1:15" ht="19.5" customHeight="1" thickBot="1">
      <c r="A6" s="38"/>
      <c r="B6" s="38"/>
      <c r="C6" s="38"/>
      <c r="D6" s="38"/>
      <c r="E6" s="38"/>
      <c r="F6" s="38"/>
      <c r="G6" s="2"/>
      <c r="H6" s="2"/>
      <c r="I6" s="2"/>
      <c r="J6" s="2"/>
      <c r="K6" s="2"/>
      <c r="L6" s="9" t="s">
        <v>479</v>
      </c>
      <c r="M6" s="2"/>
      <c r="O6" s="99"/>
    </row>
    <row r="7" spans="1:15" ht="19.5" customHeight="1" thickTop="1">
      <c r="A7" s="3" t="s">
        <v>63</v>
      </c>
      <c r="B7" s="14" t="s">
        <v>382</v>
      </c>
      <c r="C7" s="234" t="s">
        <v>389</v>
      </c>
      <c r="D7" s="235"/>
      <c r="E7" s="236"/>
      <c r="F7" s="15" t="s">
        <v>450</v>
      </c>
      <c r="G7" s="234" t="s">
        <v>451</v>
      </c>
      <c r="H7" s="235"/>
      <c r="I7" s="235"/>
      <c r="J7" s="235"/>
      <c r="K7" s="236"/>
      <c r="L7" s="13" t="s">
        <v>383</v>
      </c>
      <c r="M7" s="2"/>
      <c r="O7" s="99"/>
    </row>
    <row r="8" spans="1:15" ht="19.5" customHeight="1" thickBot="1">
      <c r="A8" s="4">
        <v>17</v>
      </c>
      <c r="B8" s="23" t="s">
        <v>384</v>
      </c>
      <c r="C8" s="277" t="s">
        <v>220</v>
      </c>
      <c r="D8" s="225"/>
      <c r="E8" s="226"/>
      <c r="F8" s="51" t="s">
        <v>221</v>
      </c>
      <c r="G8" s="223" t="s">
        <v>222</v>
      </c>
      <c r="H8" s="224"/>
      <c r="I8" s="224"/>
      <c r="J8" s="225"/>
      <c r="K8" s="226"/>
      <c r="L8" s="6" t="s">
        <v>223</v>
      </c>
      <c r="M8" s="2"/>
      <c r="O8" s="118"/>
    </row>
    <row r="9" spans="1:15" ht="19.5" customHeight="1" thickTop="1">
      <c r="A9" s="107"/>
      <c r="B9" s="227" t="s">
        <v>381</v>
      </c>
      <c r="C9" s="227"/>
      <c r="D9" s="227"/>
      <c r="E9" s="120" t="s">
        <v>733</v>
      </c>
      <c r="F9" s="112" t="s">
        <v>327</v>
      </c>
      <c r="G9" s="52"/>
      <c r="H9" s="229"/>
      <c r="I9" s="229"/>
      <c r="J9" s="2"/>
      <c r="O9" s="99"/>
    </row>
    <row r="10" spans="1:15" ht="19.5" customHeight="1">
      <c r="A10" s="96">
        <v>1</v>
      </c>
      <c r="B10" s="230" t="s">
        <v>306</v>
      </c>
      <c r="C10" s="230"/>
      <c r="D10" s="230"/>
      <c r="E10" s="82"/>
      <c r="F10" s="97">
        <f>ROUNDUP(E10*1.03,-1)</f>
        <v>0</v>
      </c>
      <c r="G10" s="39"/>
      <c r="H10" s="211"/>
      <c r="I10" s="211"/>
      <c r="J10" s="2"/>
      <c r="O10" s="99"/>
    </row>
    <row r="11" spans="1:15" ht="19.5" customHeight="1" thickBot="1">
      <c r="A11" s="96">
        <v>2</v>
      </c>
      <c r="B11" s="212" t="s">
        <v>220</v>
      </c>
      <c r="C11" s="212"/>
      <c r="D11" s="212"/>
      <c r="E11" s="82"/>
      <c r="F11" s="98">
        <f>ROUNDUP(E11*1.03,-1)</f>
        <v>0</v>
      </c>
      <c r="G11" s="39"/>
      <c r="J11" s="2"/>
      <c r="O11" s="99"/>
    </row>
    <row r="12" spans="1:15" ht="19.5" customHeight="1">
      <c r="A12" s="214">
        <f>SUM(F10:F11)</f>
        <v>0</v>
      </c>
      <c r="B12" s="215"/>
      <c r="C12" s="215"/>
      <c r="D12" s="215"/>
      <c r="E12" s="215"/>
      <c r="F12" s="217"/>
      <c r="G12" s="218"/>
      <c r="H12" s="219"/>
      <c r="I12" s="219"/>
      <c r="J12" s="219"/>
      <c r="K12" s="219"/>
      <c r="L12" s="219"/>
      <c r="M12" s="2"/>
      <c r="O12" s="99"/>
    </row>
    <row r="13" spans="1:15" ht="6" customHeight="1" thickBot="1">
      <c r="A13" s="99"/>
      <c r="B13" s="99"/>
      <c r="C13" s="99"/>
      <c r="D13" s="99"/>
      <c r="E13" s="100"/>
      <c r="F13" s="100"/>
      <c r="K13" s="17"/>
      <c r="L13" s="17"/>
      <c r="M13" s="2"/>
      <c r="O13" s="99"/>
    </row>
    <row r="14" spans="1:15" ht="19.5" customHeight="1" thickTop="1">
      <c r="A14" s="101" t="s">
        <v>63</v>
      </c>
      <c r="B14" s="102" t="s">
        <v>382</v>
      </c>
      <c r="C14" s="231" t="s">
        <v>389</v>
      </c>
      <c r="D14" s="232"/>
      <c r="E14" s="233"/>
      <c r="F14" s="103" t="s">
        <v>450</v>
      </c>
      <c r="G14" s="234" t="s">
        <v>451</v>
      </c>
      <c r="H14" s="235"/>
      <c r="I14" s="235"/>
      <c r="J14" s="235"/>
      <c r="K14" s="236"/>
      <c r="L14" s="13" t="s">
        <v>383</v>
      </c>
      <c r="M14" s="2"/>
      <c r="O14" s="99"/>
    </row>
    <row r="15" spans="1:15" ht="19.5" customHeight="1" thickBot="1">
      <c r="A15" s="104">
        <v>18</v>
      </c>
      <c r="B15" s="115" t="s">
        <v>384</v>
      </c>
      <c r="C15" s="287" t="s">
        <v>270</v>
      </c>
      <c r="D15" s="288"/>
      <c r="E15" s="289"/>
      <c r="F15" s="113" t="s">
        <v>271</v>
      </c>
      <c r="G15" s="223" t="s">
        <v>272</v>
      </c>
      <c r="H15" s="224"/>
      <c r="I15" s="224"/>
      <c r="J15" s="225"/>
      <c r="K15" s="226"/>
      <c r="L15" s="6" t="s">
        <v>273</v>
      </c>
      <c r="M15" s="2"/>
      <c r="O15" s="99"/>
    </row>
    <row r="16" spans="1:15" ht="19.5" customHeight="1" thickTop="1">
      <c r="A16" s="107"/>
      <c r="B16" s="283" t="s">
        <v>381</v>
      </c>
      <c r="C16" s="283"/>
      <c r="D16" s="283"/>
      <c r="E16" s="120" t="s">
        <v>733</v>
      </c>
      <c r="F16" s="108" t="s">
        <v>327</v>
      </c>
      <c r="G16" s="52"/>
      <c r="H16" s="52"/>
      <c r="I16" s="52"/>
      <c r="J16" s="2"/>
      <c r="O16" s="99"/>
    </row>
    <row r="17" spans="1:15" ht="19.5" customHeight="1" thickBot="1">
      <c r="A17" s="82">
        <v>1</v>
      </c>
      <c r="B17" s="284" t="s">
        <v>307</v>
      </c>
      <c r="C17" s="285"/>
      <c r="D17" s="285"/>
      <c r="E17" s="121"/>
      <c r="F17" s="98">
        <f>ROUNDUP(E17*1.03,-1)</f>
        <v>0</v>
      </c>
      <c r="G17" s="39"/>
      <c r="H17" s="39"/>
      <c r="I17" s="39"/>
      <c r="J17" s="2"/>
      <c r="O17" s="99"/>
    </row>
    <row r="18" spans="1:15" ht="19.5" customHeight="1">
      <c r="A18" s="214">
        <f>SUM(F17)</f>
        <v>0</v>
      </c>
      <c r="B18" s="215"/>
      <c r="C18" s="215"/>
      <c r="D18" s="215"/>
      <c r="E18" s="215"/>
      <c r="F18" s="216"/>
      <c r="G18" s="286"/>
      <c r="H18" s="211"/>
      <c r="I18" s="211"/>
      <c r="J18" s="58"/>
      <c r="K18" s="58"/>
      <c r="L18" s="58"/>
      <c r="M18" s="2"/>
      <c r="O18" s="99"/>
    </row>
    <row r="19" spans="1:15" ht="6" customHeight="1" thickBot="1">
      <c r="A19" s="122"/>
      <c r="B19" s="122"/>
      <c r="C19" s="122"/>
      <c r="D19" s="122"/>
      <c r="E19" s="122"/>
      <c r="F19" s="122"/>
      <c r="G19" s="2"/>
      <c r="H19" s="2"/>
      <c r="I19" s="2"/>
      <c r="J19" s="2"/>
      <c r="K19" s="2"/>
      <c r="L19" s="2"/>
      <c r="M19" s="2"/>
      <c r="O19" s="99"/>
    </row>
    <row r="20" spans="1:15" ht="19.5" customHeight="1" thickTop="1">
      <c r="A20" s="101" t="s">
        <v>63</v>
      </c>
      <c r="B20" s="102" t="s">
        <v>382</v>
      </c>
      <c r="C20" s="231" t="s">
        <v>389</v>
      </c>
      <c r="D20" s="232"/>
      <c r="E20" s="233"/>
      <c r="F20" s="103" t="s">
        <v>450</v>
      </c>
      <c r="G20" s="234" t="s">
        <v>451</v>
      </c>
      <c r="H20" s="235"/>
      <c r="I20" s="235"/>
      <c r="J20" s="235"/>
      <c r="K20" s="236"/>
      <c r="L20" s="13" t="s">
        <v>383</v>
      </c>
      <c r="O20" s="99"/>
    </row>
    <row r="21" spans="1:15" ht="19.5" customHeight="1" thickBot="1">
      <c r="A21" s="104">
        <v>19</v>
      </c>
      <c r="B21" s="115" t="s">
        <v>384</v>
      </c>
      <c r="C21" s="220" t="s">
        <v>275</v>
      </c>
      <c r="D21" s="278"/>
      <c r="E21" s="279"/>
      <c r="F21" s="113" t="s">
        <v>276</v>
      </c>
      <c r="G21" s="223" t="s">
        <v>225</v>
      </c>
      <c r="H21" s="224"/>
      <c r="I21" s="224"/>
      <c r="J21" s="225"/>
      <c r="K21" s="226"/>
      <c r="L21" s="6" t="s">
        <v>277</v>
      </c>
      <c r="O21" s="99"/>
    </row>
    <row r="22" spans="1:15" ht="19.5" customHeight="1" thickTop="1">
      <c r="A22" s="107"/>
      <c r="B22" s="280" t="s">
        <v>381</v>
      </c>
      <c r="C22" s="281"/>
      <c r="D22" s="282"/>
      <c r="E22" s="120" t="s">
        <v>733</v>
      </c>
      <c r="F22" s="108" t="s">
        <v>327</v>
      </c>
      <c r="G22" s="52"/>
      <c r="H22" s="229"/>
      <c r="I22" s="229"/>
      <c r="O22" s="99"/>
    </row>
    <row r="23" spans="1:15" ht="19.5" customHeight="1">
      <c r="A23" s="96">
        <v>1</v>
      </c>
      <c r="B23" s="209" t="s">
        <v>308</v>
      </c>
      <c r="C23" s="210"/>
      <c r="D23" s="267"/>
      <c r="E23" s="82"/>
      <c r="F23" s="97">
        <f>ROUNDUP(E23*1.03,-1)</f>
        <v>0</v>
      </c>
      <c r="G23" s="39"/>
      <c r="H23" s="211"/>
      <c r="I23" s="211"/>
      <c r="O23" s="99"/>
    </row>
    <row r="24" spans="1:15" ht="19.5" customHeight="1">
      <c r="A24" s="96">
        <v>2</v>
      </c>
      <c r="B24" s="209" t="s">
        <v>309</v>
      </c>
      <c r="C24" s="210"/>
      <c r="D24" s="267"/>
      <c r="E24" s="82"/>
      <c r="F24" s="97">
        <f>ROUNDUP(E24*1.03,-1)</f>
        <v>0</v>
      </c>
      <c r="G24" s="39"/>
      <c r="H24" s="211"/>
      <c r="I24" s="211"/>
    </row>
    <row r="25" spans="1:15" ht="19.5" customHeight="1">
      <c r="A25" s="96">
        <v>3</v>
      </c>
      <c r="B25" s="209" t="s">
        <v>310</v>
      </c>
      <c r="C25" s="210"/>
      <c r="D25" s="267"/>
      <c r="E25" s="82"/>
      <c r="F25" s="97">
        <f>ROUNDUP(E25*1.03,-1)</f>
        <v>0</v>
      </c>
      <c r="G25" s="39"/>
      <c r="H25" s="211"/>
      <c r="I25" s="211"/>
    </row>
    <row r="26" spans="1:15" ht="19.5" customHeight="1">
      <c r="A26" s="96">
        <v>4</v>
      </c>
      <c r="B26" s="213" t="s">
        <v>311</v>
      </c>
      <c r="C26" s="270"/>
      <c r="D26" s="271"/>
      <c r="E26" s="82"/>
      <c r="F26" s="97">
        <f>ROUNDUP(E26*1.03,-1)</f>
        <v>0</v>
      </c>
      <c r="G26" s="10"/>
    </row>
    <row r="27" spans="1:15" ht="19.5" customHeight="1" thickBot="1">
      <c r="A27" s="96">
        <v>5</v>
      </c>
      <c r="B27" s="213" t="s">
        <v>224</v>
      </c>
      <c r="C27" s="270"/>
      <c r="D27" s="271"/>
      <c r="E27" s="82"/>
      <c r="F27" s="98">
        <f>ROUNDUP(E27*1.03,-1)</f>
        <v>0</v>
      </c>
      <c r="G27" s="10"/>
    </row>
    <row r="28" spans="1:15" ht="19.5" customHeight="1">
      <c r="A28" s="214">
        <f>SUM(F23:F27)</f>
        <v>0</v>
      </c>
      <c r="B28" s="215"/>
      <c r="C28" s="215"/>
      <c r="D28" s="215"/>
      <c r="E28" s="215"/>
      <c r="F28" s="217"/>
      <c r="G28" s="218"/>
      <c r="H28" s="219"/>
      <c r="I28" s="219"/>
      <c r="J28" s="219"/>
      <c r="K28" s="219"/>
      <c r="L28" s="219"/>
    </row>
    <row r="29" spans="1:15" ht="6" customHeight="1" thickBot="1">
      <c r="A29" s="99"/>
      <c r="B29" s="99"/>
      <c r="C29" s="99"/>
      <c r="D29" s="99"/>
      <c r="E29" s="100"/>
      <c r="F29" s="100"/>
      <c r="K29" s="17"/>
      <c r="L29" s="17"/>
    </row>
    <row r="30" spans="1:15" ht="19.5" customHeight="1" thickTop="1">
      <c r="A30" s="101" t="s">
        <v>63</v>
      </c>
      <c r="B30" s="102" t="s">
        <v>382</v>
      </c>
      <c r="C30" s="231" t="s">
        <v>389</v>
      </c>
      <c r="D30" s="232"/>
      <c r="E30" s="233"/>
      <c r="F30" s="103" t="s">
        <v>450</v>
      </c>
      <c r="G30" s="234" t="s">
        <v>451</v>
      </c>
      <c r="H30" s="235"/>
      <c r="I30" s="235"/>
      <c r="J30" s="235"/>
      <c r="K30" s="236"/>
      <c r="L30" s="13" t="s">
        <v>383</v>
      </c>
    </row>
    <row r="31" spans="1:15" ht="19.5" customHeight="1" thickBot="1">
      <c r="A31" s="104">
        <v>20</v>
      </c>
      <c r="B31" s="115" t="s">
        <v>384</v>
      </c>
      <c r="C31" s="220" t="s">
        <v>269</v>
      </c>
      <c r="D31" s="278"/>
      <c r="E31" s="279"/>
      <c r="F31" s="113" t="s">
        <v>227</v>
      </c>
      <c r="G31" s="223" t="s">
        <v>228</v>
      </c>
      <c r="H31" s="224"/>
      <c r="I31" s="224"/>
      <c r="J31" s="225"/>
      <c r="K31" s="226"/>
      <c r="L31" s="6" t="s">
        <v>229</v>
      </c>
    </row>
    <row r="32" spans="1:15" ht="19.5" customHeight="1" thickTop="1">
      <c r="A32" s="107"/>
      <c r="B32" s="280" t="s">
        <v>381</v>
      </c>
      <c r="C32" s="281"/>
      <c r="D32" s="282"/>
      <c r="E32" s="120" t="s">
        <v>733</v>
      </c>
      <c r="F32" s="108" t="s">
        <v>327</v>
      </c>
      <c r="G32" s="52"/>
      <c r="H32" s="229"/>
      <c r="I32" s="229"/>
    </row>
    <row r="33" spans="1:12" ht="19.5" customHeight="1">
      <c r="A33" s="96">
        <v>1</v>
      </c>
      <c r="B33" s="230" t="s">
        <v>312</v>
      </c>
      <c r="C33" s="230"/>
      <c r="D33" s="230"/>
      <c r="E33" s="82"/>
      <c r="F33" s="97">
        <f>ROUNDUP(E33*1.03,-1)</f>
        <v>0</v>
      </c>
      <c r="G33" s="39"/>
      <c r="H33" s="211"/>
      <c r="I33" s="211"/>
    </row>
    <row r="34" spans="1:12" ht="19.5" customHeight="1" thickBot="1">
      <c r="A34" s="96">
        <v>2</v>
      </c>
      <c r="B34" s="212" t="s">
        <v>226</v>
      </c>
      <c r="C34" s="212"/>
      <c r="D34" s="212"/>
      <c r="E34" s="82"/>
      <c r="F34" s="98">
        <f>ROUNDUP(E34*1.03,-1)</f>
        <v>0</v>
      </c>
      <c r="G34" s="10"/>
    </row>
    <row r="35" spans="1:12" ht="19.5" customHeight="1">
      <c r="A35" s="214">
        <f>SUM(F33:F34)</f>
        <v>0</v>
      </c>
      <c r="B35" s="215"/>
      <c r="C35" s="215"/>
      <c r="D35" s="215"/>
      <c r="E35" s="215"/>
      <c r="F35" s="217"/>
      <c r="G35" s="218"/>
      <c r="H35" s="219"/>
      <c r="I35" s="219"/>
      <c r="J35" s="219"/>
      <c r="K35" s="219"/>
      <c r="L35" s="219"/>
    </row>
    <row r="36" spans="1:12" ht="12.75" customHeight="1" thickBot="1">
      <c r="A36" s="99"/>
      <c r="B36" s="99"/>
      <c r="C36" s="99"/>
      <c r="D36" s="99"/>
      <c r="E36" s="100"/>
      <c r="F36" s="100"/>
      <c r="K36" s="17"/>
      <c r="L36" s="17"/>
    </row>
    <row r="37" spans="1:12" ht="19.5" customHeight="1" thickTop="1">
      <c r="A37" s="101" t="s">
        <v>63</v>
      </c>
      <c r="B37" s="102" t="s">
        <v>382</v>
      </c>
      <c r="C37" s="231" t="s">
        <v>389</v>
      </c>
      <c r="D37" s="232"/>
      <c r="E37" s="233"/>
      <c r="F37" s="103" t="s">
        <v>450</v>
      </c>
      <c r="G37" s="234" t="s">
        <v>451</v>
      </c>
      <c r="H37" s="235"/>
      <c r="I37" s="235"/>
      <c r="J37" s="235"/>
      <c r="K37" s="236"/>
      <c r="L37" s="13" t="s">
        <v>383</v>
      </c>
    </row>
    <row r="38" spans="1:12" ht="19.5" customHeight="1" thickBot="1">
      <c r="A38" s="104">
        <v>21</v>
      </c>
      <c r="B38" s="115" t="s">
        <v>384</v>
      </c>
      <c r="C38" s="220" t="s">
        <v>230</v>
      </c>
      <c r="D38" s="221"/>
      <c r="E38" s="268"/>
      <c r="F38" s="113" t="s">
        <v>231</v>
      </c>
      <c r="G38" s="223" t="s">
        <v>232</v>
      </c>
      <c r="H38" s="224"/>
      <c r="I38" s="224"/>
      <c r="J38" s="225"/>
      <c r="K38" s="226"/>
      <c r="L38" s="6" t="s">
        <v>233</v>
      </c>
    </row>
    <row r="39" spans="1:12" ht="19.5" customHeight="1" thickTop="1">
      <c r="A39" s="107"/>
      <c r="B39" s="227" t="s">
        <v>381</v>
      </c>
      <c r="C39" s="227"/>
      <c r="D39" s="227"/>
      <c r="E39" s="120" t="s">
        <v>733</v>
      </c>
      <c r="F39" s="108" t="s">
        <v>327</v>
      </c>
      <c r="G39" s="52"/>
      <c r="H39" s="229"/>
      <c r="I39" s="229"/>
    </row>
    <row r="40" spans="1:12" ht="19.5" customHeight="1">
      <c r="A40" s="96">
        <v>1</v>
      </c>
      <c r="B40" s="230" t="s">
        <v>313</v>
      </c>
      <c r="C40" s="230"/>
      <c r="D40" s="230"/>
      <c r="E40" s="82"/>
      <c r="F40" s="97">
        <f>ROUNDUP(E40*1.03,-1)</f>
        <v>0</v>
      </c>
      <c r="G40" s="39"/>
      <c r="H40" s="211"/>
      <c r="I40" s="211"/>
    </row>
    <row r="41" spans="1:12" ht="19.5" customHeight="1">
      <c r="A41" s="96">
        <v>2</v>
      </c>
      <c r="B41" s="209" t="s">
        <v>314</v>
      </c>
      <c r="C41" s="210"/>
      <c r="D41" s="267"/>
      <c r="E41" s="82"/>
      <c r="F41" s="97">
        <f>ROUNDUP(E41*1.03,-1)</f>
        <v>0</v>
      </c>
      <c r="G41" s="39"/>
      <c r="H41" s="211"/>
      <c r="I41" s="211"/>
    </row>
    <row r="42" spans="1:12" ht="19.5" customHeight="1" thickBot="1">
      <c r="A42" s="96">
        <v>3</v>
      </c>
      <c r="B42" s="212" t="s">
        <v>230</v>
      </c>
      <c r="C42" s="212"/>
      <c r="D42" s="212"/>
      <c r="E42" s="82"/>
      <c r="F42" s="98">
        <f>ROUNDUP(E42*1.03,-1)</f>
        <v>0</v>
      </c>
      <c r="G42" s="10"/>
    </row>
    <row r="43" spans="1:12" ht="19.5" customHeight="1">
      <c r="A43" s="214">
        <f>F40+F41+F42</f>
        <v>0</v>
      </c>
      <c r="B43" s="215"/>
      <c r="C43" s="215"/>
      <c r="D43" s="215"/>
      <c r="E43" s="215"/>
      <c r="F43" s="217"/>
      <c r="G43" s="218"/>
      <c r="H43" s="219"/>
      <c r="I43" s="219"/>
      <c r="J43" s="219"/>
      <c r="K43" s="219"/>
      <c r="L43" s="219"/>
    </row>
    <row r="44" spans="1:12" ht="7.5" customHeight="1" thickBot="1">
      <c r="A44" s="110"/>
      <c r="B44" s="110"/>
      <c r="C44" s="110"/>
      <c r="D44" s="110"/>
      <c r="E44" s="111"/>
      <c r="F44" s="111"/>
      <c r="G44" s="40"/>
      <c r="H44" s="40"/>
      <c r="I44" s="40"/>
      <c r="J44" s="40"/>
      <c r="K44" s="20"/>
      <c r="L44" s="20"/>
    </row>
    <row r="45" spans="1:12" ht="19.5" customHeight="1" thickTop="1">
      <c r="A45" s="101" t="s">
        <v>63</v>
      </c>
      <c r="B45" s="102" t="s">
        <v>382</v>
      </c>
      <c r="C45" s="231" t="s">
        <v>389</v>
      </c>
      <c r="D45" s="232"/>
      <c r="E45" s="233"/>
      <c r="F45" s="103" t="s">
        <v>450</v>
      </c>
      <c r="G45" s="234" t="s">
        <v>451</v>
      </c>
      <c r="H45" s="235"/>
      <c r="I45" s="235"/>
      <c r="J45" s="235"/>
      <c r="K45" s="236"/>
      <c r="L45" s="13" t="s">
        <v>383</v>
      </c>
    </row>
    <row r="46" spans="1:12" ht="19.5" customHeight="1" thickBot="1">
      <c r="A46" s="104">
        <v>22</v>
      </c>
      <c r="B46" s="115" t="s">
        <v>384</v>
      </c>
      <c r="C46" s="220" t="s">
        <v>234</v>
      </c>
      <c r="D46" s="221"/>
      <c r="E46" s="268"/>
      <c r="F46" s="113" t="s">
        <v>235</v>
      </c>
      <c r="G46" s="223" t="s">
        <v>236</v>
      </c>
      <c r="H46" s="224"/>
      <c r="I46" s="224"/>
      <c r="J46" s="225"/>
      <c r="K46" s="226"/>
      <c r="L46" s="6" t="s">
        <v>237</v>
      </c>
    </row>
    <row r="47" spans="1:12" ht="19.5" customHeight="1" thickTop="1">
      <c r="A47" s="107"/>
      <c r="B47" s="227" t="s">
        <v>381</v>
      </c>
      <c r="C47" s="227"/>
      <c r="D47" s="227"/>
      <c r="E47" s="120" t="s">
        <v>733</v>
      </c>
      <c r="F47" s="108" t="s">
        <v>327</v>
      </c>
      <c r="G47" s="52"/>
      <c r="H47" s="229"/>
      <c r="I47" s="229"/>
    </row>
    <row r="48" spans="1:12" ht="19.5" customHeight="1">
      <c r="A48" s="96">
        <v>1</v>
      </c>
      <c r="B48" s="230" t="s">
        <v>315</v>
      </c>
      <c r="C48" s="230"/>
      <c r="D48" s="230"/>
      <c r="E48" s="82"/>
      <c r="F48" s="97">
        <f>ROUNDUP(E48*1.03,-1)</f>
        <v>0</v>
      </c>
      <c r="G48" s="39"/>
      <c r="H48" s="211"/>
      <c r="I48" s="211"/>
    </row>
    <row r="49" spans="1:12" ht="19.5" customHeight="1" thickBot="1">
      <c r="A49" s="96">
        <v>2</v>
      </c>
      <c r="B49" s="212" t="s">
        <v>234</v>
      </c>
      <c r="C49" s="212"/>
      <c r="D49" s="212"/>
      <c r="E49" s="82"/>
      <c r="F49" s="98">
        <f>ROUNDUP(E49*1.03,-1)</f>
        <v>0</v>
      </c>
      <c r="G49" s="10"/>
    </row>
    <row r="50" spans="1:12" ht="19.5" customHeight="1">
      <c r="A50" s="214">
        <f>SUM(F48:F49)</f>
        <v>0</v>
      </c>
      <c r="B50" s="215"/>
      <c r="C50" s="215"/>
      <c r="D50" s="215"/>
      <c r="E50" s="215"/>
      <c r="F50" s="217"/>
      <c r="G50" s="218"/>
      <c r="H50" s="219"/>
      <c r="I50" s="219"/>
      <c r="J50" s="219"/>
      <c r="K50" s="219"/>
      <c r="L50" s="219"/>
    </row>
    <row r="51" spans="1:12" ht="6" customHeight="1" thickBot="1">
      <c r="A51" s="99"/>
      <c r="B51" s="99"/>
      <c r="C51" s="99"/>
      <c r="D51" s="99"/>
      <c r="E51" s="100"/>
      <c r="F51" s="100"/>
      <c r="K51" s="17"/>
      <c r="L51" s="17"/>
    </row>
    <row r="52" spans="1:12" ht="19.5" customHeight="1" thickTop="1">
      <c r="A52" s="101" t="s">
        <v>63</v>
      </c>
      <c r="B52" s="102" t="s">
        <v>382</v>
      </c>
      <c r="C52" s="231" t="s">
        <v>389</v>
      </c>
      <c r="D52" s="232"/>
      <c r="E52" s="233"/>
      <c r="F52" s="103" t="s">
        <v>450</v>
      </c>
      <c r="G52" s="234" t="s">
        <v>451</v>
      </c>
      <c r="H52" s="235"/>
      <c r="I52" s="235"/>
      <c r="J52" s="235"/>
      <c r="K52" s="236"/>
      <c r="L52" s="13" t="s">
        <v>383</v>
      </c>
    </row>
    <row r="53" spans="1:12" ht="19.5" customHeight="1" thickBot="1">
      <c r="A53" s="104">
        <v>23</v>
      </c>
      <c r="B53" s="115" t="s">
        <v>384</v>
      </c>
      <c r="C53" s="220" t="s">
        <v>268</v>
      </c>
      <c r="D53" s="221"/>
      <c r="E53" s="268"/>
      <c r="F53" s="113" t="s">
        <v>108</v>
      </c>
      <c r="G53" s="223" t="s">
        <v>109</v>
      </c>
      <c r="H53" s="224"/>
      <c r="I53" s="224"/>
      <c r="J53" s="225"/>
      <c r="K53" s="226"/>
      <c r="L53" s="6" t="s">
        <v>110</v>
      </c>
    </row>
    <row r="54" spans="1:12" ht="19.5" customHeight="1" thickTop="1">
      <c r="A54" s="107"/>
      <c r="B54" s="227" t="s">
        <v>381</v>
      </c>
      <c r="C54" s="227"/>
      <c r="D54" s="227"/>
      <c r="E54" s="120" t="s">
        <v>733</v>
      </c>
      <c r="F54" s="112" t="s">
        <v>327</v>
      </c>
      <c r="G54" s="52"/>
      <c r="H54" s="229"/>
      <c r="I54" s="229"/>
    </row>
    <row r="55" spans="1:12" ht="19.5" customHeight="1">
      <c r="A55" s="96">
        <v>1</v>
      </c>
      <c r="B55" s="230" t="s">
        <v>316</v>
      </c>
      <c r="C55" s="230"/>
      <c r="D55" s="230"/>
      <c r="E55" s="82"/>
      <c r="F55" s="97">
        <f>ROUNDUP(E55*1.03,-1)</f>
        <v>0</v>
      </c>
      <c r="G55" s="39"/>
      <c r="H55" s="211"/>
      <c r="I55" s="211"/>
    </row>
    <row r="56" spans="1:12" ht="19.5" customHeight="1" thickBot="1">
      <c r="A56" s="96">
        <v>2</v>
      </c>
      <c r="B56" s="212" t="s">
        <v>268</v>
      </c>
      <c r="C56" s="212"/>
      <c r="D56" s="212"/>
      <c r="E56" s="82"/>
      <c r="F56" s="98">
        <f>ROUNDUP(E56*1.03,-1)</f>
        <v>0</v>
      </c>
      <c r="G56" s="10"/>
    </row>
    <row r="57" spans="1:12" ht="19.5" customHeight="1">
      <c r="A57" s="214">
        <f>SUM(F55:F56)</f>
        <v>0</v>
      </c>
      <c r="B57" s="215"/>
      <c r="C57" s="215"/>
      <c r="D57" s="215"/>
      <c r="E57" s="215"/>
      <c r="F57" s="217"/>
      <c r="G57" s="218"/>
      <c r="H57" s="219"/>
      <c r="I57" s="219"/>
      <c r="J57" s="219"/>
      <c r="K57" s="219"/>
      <c r="L57" s="219"/>
    </row>
    <row r="58" spans="1:12" ht="6" customHeight="1" thickBot="1">
      <c r="A58" s="99"/>
      <c r="B58" s="99"/>
      <c r="C58" s="99"/>
      <c r="D58" s="99"/>
      <c r="E58" s="99"/>
      <c r="F58" s="99"/>
      <c r="G58" s="17"/>
      <c r="H58" s="17"/>
      <c r="I58" s="17"/>
      <c r="J58" s="17"/>
      <c r="K58" s="17"/>
      <c r="L58" s="17"/>
    </row>
    <row r="59" spans="1:12" ht="19.5" customHeight="1" thickTop="1">
      <c r="A59" s="101" t="s">
        <v>63</v>
      </c>
      <c r="B59" s="102" t="s">
        <v>382</v>
      </c>
      <c r="C59" s="231" t="s">
        <v>389</v>
      </c>
      <c r="D59" s="232"/>
      <c r="E59" s="233"/>
      <c r="F59" s="103" t="s">
        <v>450</v>
      </c>
      <c r="G59" s="234" t="s">
        <v>451</v>
      </c>
      <c r="H59" s="235"/>
      <c r="I59" s="235"/>
      <c r="J59" s="235"/>
      <c r="K59" s="236"/>
      <c r="L59" s="13" t="s">
        <v>383</v>
      </c>
    </row>
    <row r="60" spans="1:12" ht="19.5" customHeight="1" thickBot="1">
      <c r="A60" s="104">
        <v>24</v>
      </c>
      <c r="B60" s="115" t="s">
        <v>384</v>
      </c>
      <c r="C60" s="220" t="s">
        <v>870</v>
      </c>
      <c r="D60" s="221"/>
      <c r="E60" s="268"/>
      <c r="F60" s="113" t="s">
        <v>871</v>
      </c>
      <c r="G60" s="223" t="s">
        <v>872</v>
      </c>
      <c r="H60" s="224"/>
      <c r="I60" s="224"/>
      <c r="J60" s="225"/>
      <c r="K60" s="226"/>
      <c r="L60" s="6" t="s">
        <v>873</v>
      </c>
    </row>
    <row r="61" spans="1:12" ht="19.5" customHeight="1" thickTop="1">
      <c r="A61" s="107"/>
      <c r="B61" s="227" t="s">
        <v>381</v>
      </c>
      <c r="C61" s="227"/>
      <c r="D61" s="227"/>
      <c r="E61" s="120" t="s">
        <v>733</v>
      </c>
      <c r="F61" s="112" t="s">
        <v>327</v>
      </c>
      <c r="G61" s="52"/>
      <c r="H61" s="229"/>
      <c r="I61" s="229"/>
    </row>
    <row r="62" spans="1:12" ht="19.5" customHeight="1">
      <c r="A62" s="96">
        <v>1</v>
      </c>
      <c r="B62" s="230" t="s">
        <v>870</v>
      </c>
      <c r="C62" s="230"/>
      <c r="D62" s="230"/>
      <c r="E62" s="82"/>
      <c r="F62" s="97">
        <f>ROUNDUP(E62*1.03,-1)</f>
        <v>0</v>
      </c>
      <c r="G62" s="39"/>
      <c r="H62" s="211"/>
      <c r="I62" s="211"/>
    </row>
    <row r="63" spans="1:12" ht="19.5" customHeight="1">
      <c r="A63" s="214">
        <f>SUM(F62:F62)</f>
        <v>0</v>
      </c>
      <c r="B63" s="215"/>
      <c r="C63" s="215"/>
      <c r="D63" s="215"/>
      <c r="E63" s="215"/>
      <c r="F63" s="217"/>
      <c r="G63" s="218"/>
      <c r="H63" s="219"/>
      <c r="I63" s="219"/>
      <c r="J63" s="219"/>
      <c r="K63" s="219"/>
      <c r="L63" s="219"/>
    </row>
    <row r="64" spans="1:12" ht="6" customHeight="1">
      <c r="A64" s="82"/>
      <c r="B64" s="174"/>
      <c r="C64" s="174"/>
      <c r="D64" s="174"/>
      <c r="E64" s="174"/>
      <c r="F64" s="175"/>
      <c r="G64" s="17"/>
      <c r="H64" s="17"/>
      <c r="I64" s="17"/>
      <c r="J64" s="17"/>
      <c r="K64" s="17"/>
      <c r="L64" s="17"/>
    </row>
    <row r="65" spans="1:6" ht="19.5" customHeight="1">
      <c r="A65" s="265" t="s">
        <v>409</v>
      </c>
      <c r="B65" s="265"/>
      <c r="C65" s="265"/>
      <c r="D65" s="265"/>
      <c r="E65" s="214">
        <f>SUM(A57,A50,A43,A35,A28,A18,A12,A63)</f>
        <v>0</v>
      </c>
      <c r="F65" s="266"/>
    </row>
  </sheetData>
  <mergeCells count="98">
    <mergeCell ref="C7:E7"/>
    <mergeCell ref="G7:K7"/>
    <mergeCell ref="A1:L1"/>
    <mergeCell ref="A2:L2"/>
    <mergeCell ref="H4:I4"/>
    <mergeCell ref="J4:L4"/>
    <mergeCell ref="A5:L5"/>
    <mergeCell ref="C15:E15"/>
    <mergeCell ref="G15:K15"/>
    <mergeCell ref="C8:E8"/>
    <mergeCell ref="G8:K8"/>
    <mergeCell ref="B9:D9"/>
    <mergeCell ref="H9:I9"/>
    <mergeCell ref="B10:D10"/>
    <mergeCell ref="H10:I10"/>
    <mergeCell ref="B11:D11"/>
    <mergeCell ref="A12:F12"/>
    <mergeCell ref="G12:L12"/>
    <mergeCell ref="C14:E14"/>
    <mergeCell ref="G14:K14"/>
    <mergeCell ref="B16:D16"/>
    <mergeCell ref="B17:D17"/>
    <mergeCell ref="A18:F18"/>
    <mergeCell ref="G18:I18"/>
    <mergeCell ref="C20:E20"/>
    <mergeCell ref="G20:K20"/>
    <mergeCell ref="B27:D27"/>
    <mergeCell ref="C21:E21"/>
    <mergeCell ref="G21:K21"/>
    <mergeCell ref="B22:D22"/>
    <mergeCell ref="H22:I22"/>
    <mergeCell ref="B23:D23"/>
    <mergeCell ref="H23:I23"/>
    <mergeCell ref="B24:D24"/>
    <mergeCell ref="H24:I24"/>
    <mergeCell ref="B25:D25"/>
    <mergeCell ref="H25:I25"/>
    <mergeCell ref="B26:D26"/>
    <mergeCell ref="A35:F35"/>
    <mergeCell ref="G35:L35"/>
    <mergeCell ref="A28:F28"/>
    <mergeCell ref="G28:L28"/>
    <mergeCell ref="C30:E30"/>
    <mergeCell ref="G30:K30"/>
    <mergeCell ref="C31:E31"/>
    <mergeCell ref="G31:K31"/>
    <mergeCell ref="B32:D32"/>
    <mergeCell ref="H32:I32"/>
    <mergeCell ref="B33:D33"/>
    <mergeCell ref="H33:I33"/>
    <mergeCell ref="B34:D34"/>
    <mergeCell ref="A43:F43"/>
    <mergeCell ref="G43:L43"/>
    <mergeCell ref="C37:E37"/>
    <mergeCell ref="G37:K37"/>
    <mergeCell ref="C38:E38"/>
    <mergeCell ref="G38:K38"/>
    <mergeCell ref="B39:D39"/>
    <mergeCell ref="H39:I39"/>
    <mergeCell ref="B40:D40"/>
    <mergeCell ref="H40:I40"/>
    <mergeCell ref="B41:D41"/>
    <mergeCell ref="H41:I41"/>
    <mergeCell ref="B42:D42"/>
    <mergeCell ref="C52:E52"/>
    <mergeCell ref="G52:K52"/>
    <mergeCell ref="C45:E45"/>
    <mergeCell ref="G45:K45"/>
    <mergeCell ref="C46:E46"/>
    <mergeCell ref="G46:K46"/>
    <mergeCell ref="B47:D47"/>
    <mergeCell ref="H47:I47"/>
    <mergeCell ref="B48:D48"/>
    <mergeCell ref="H48:I48"/>
    <mergeCell ref="B49:D49"/>
    <mergeCell ref="A50:F50"/>
    <mergeCell ref="G50:L50"/>
    <mergeCell ref="C60:E60"/>
    <mergeCell ref="G60:K60"/>
    <mergeCell ref="C53:E53"/>
    <mergeCell ref="G53:K53"/>
    <mergeCell ref="B54:D54"/>
    <mergeCell ref="H54:I54"/>
    <mergeCell ref="B55:D55"/>
    <mergeCell ref="H55:I55"/>
    <mergeCell ref="B56:D56"/>
    <mergeCell ref="A57:F57"/>
    <mergeCell ref="G57:L57"/>
    <mergeCell ref="C59:E59"/>
    <mergeCell ref="G59:K59"/>
    <mergeCell ref="A65:D65"/>
    <mergeCell ref="E65:F65"/>
    <mergeCell ref="B61:D61"/>
    <mergeCell ref="H61:I61"/>
    <mergeCell ref="B62:D62"/>
    <mergeCell ref="H62:I62"/>
    <mergeCell ref="A63:F63"/>
    <mergeCell ref="G63:L63"/>
  </mergeCells>
  <phoneticPr fontId="2"/>
  <pageMargins left="0.78740157480314965" right="0.78740157480314965" top="0.59055118110236227" bottom="0.59055118110236227" header="0.51181102362204722" footer="0.51181102362204722"/>
  <pageSetup paperSize="9" scale="68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</sheetPr>
  <dimension ref="A1:L26"/>
  <sheetViews>
    <sheetView zoomScaleNormal="100" workbookViewId="0">
      <selection sqref="A1:K1"/>
    </sheetView>
  </sheetViews>
  <sheetFormatPr defaultRowHeight="13.5"/>
  <cols>
    <col min="1" max="1" width="3.5" style="1" bestFit="1" customWidth="1"/>
    <col min="2" max="3" width="7.375" style="1" customWidth="1"/>
    <col min="4" max="4" width="4.25" style="1" customWidth="1"/>
    <col min="5" max="5" width="7.75" style="1" customWidth="1"/>
    <col min="6" max="6" width="10.125" style="1" customWidth="1"/>
    <col min="7" max="7" width="14.125" style="1" customWidth="1"/>
    <col min="8" max="8" width="7.5" style="1" customWidth="1"/>
    <col min="9" max="9" width="6.125" style="1" customWidth="1"/>
    <col min="10" max="10" width="4.5" style="1" customWidth="1"/>
    <col min="11" max="11" width="13" style="1" customWidth="1"/>
    <col min="12" max="16384" width="9" style="1"/>
  </cols>
  <sheetData>
    <row r="1" spans="1:12" ht="21.75" customHeight="1">
      <c r="A1" s="290" t="s">
        <v>986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39"/>
    </row>
    <row r="2" spans="1:12" ht="21.75" customHeight="1">
      <c r="A2" s="262" t="s">
        <v>401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</row>
    <row r="3" spans="1:12" ht="17.2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2" ht="30" customHeight="1">
      <c r="A4" s="2"/>
      <c r="B4" s="2"/>
      <c r="C4" s="2"/>
      <c r="D4" s="2"/>
      <c r="E4" s="2"/>
      <c r="F4" s="2"/>
      <c r="G4" s="2"/>
      <c r="H4" s="60" t="s">
        <v>399</v>
      </c>
      <c r="I4" s="204" t="s">
        <v>405</v>
      </c>
      <c r="J4" s="205"/>
      <c r="K4" s="206"/>
    </row>
    <row r="5" spans="1:12" ht="38.25" customHeight="1">
      <c r="A5" s="295" t="s">
        <v>744</v>
      </c>
      <c r="B5" s="295"/>
      <c r="C5" s="295"/>
      <c r="D5" s="295"/>
      <c r="E5" s="295"/>
      <c r="F5" s="295"/>
      <c r="G5" s="295"/>
      <c r="H5" s="295"/>
      <c r="I5" s="295"/>
      <c r="J5" s="295"/>
      <c r="K5" s="295"/>
    </row>
    <row r="6" spans="1:12" ht="30" customHeight="1" thickBot="1">
      <c r="A6" s="2"/>
      <c r="B6" s="2"/>
      <c r="C6" s="2"/>
      <c r="D6" s="2"/>
      <c r="E6" s="2"/>
      <c r="F6" s="2"/>
      <c r="G6" s="2"/>
      <c r="H6" s="2"/>
      <c r="I6" s="2"/>
      <c r="J6" s="2"/>
      <c r="K6" s="9" t="s">
        <v>407</v>
      </c>
    </row>
    <row r="7" spans="1:12" ht="30" customHeight="1" thickTop="1">
      <c r="A7" s="3" t="s">
        <v>408</v>
      </c>
      <c r="B7" s="14" t="s">
        <v>382</v>
      </c>
      <c r="C7" s="234" t="s">
        <v>389</v>
      </c>
      <c r="D7" s="235"/>
      <c r="E7" s="236"/>
      <c r="F7" s="15" t="s">
        <v>450</v>
      </c>
      <c r="G7" s="234" t="s">
        <v>451</v>
      </c>
      <c r="H7" s="235"/>
      <c r="I7" s="235"/>
      <c r="J7" s="236"/>
      <c r="K7" s="13" t="s">
        <v>383</v>
      </c>
    </row>
    <row r="8" spans="1:12" ht="37.5" customHeight="1" thickBot="1">
      <c r="A8" s="4">
        <v>25</v>
      </c>
      <c r="B8" s="5" t="s">
        <v>406</v>
      </c>
      <c r="C8" s="294" t="s">
        <v>874</v>
      </c>
      <c r="D8" s="250"/>
      <c r="E8" s="252"/>
      <c r="F8" s="51" t="s">
        <v>865</v>
      </c>
      <c r="G8" s="245" t="s">
        <v>875</v>
      </c>
      <c r="H8" s="225"/>
      <c r="I8" s="225"/>
      <c r="J8" s="226"/>
      <c r="K8" s="6" t="s">
        <v>866</v>
      </c>
    </row>
    <row r="9" spans="1:12" ht="30" customHeight="1" thickTop="1">
      <c r="A9" s="7" t="s">
        <v>418</v>
      </c>
      <c r="B9" s="246" t="s">
        <v>381</v>
      </c>
      <c r="C9" s="246"/>
      <c r="D9" s="246"/>
      <c r="E9" s="59" t="s">
        <v>733</v>
      </c>
      <c r="F9" s="83" t="s">
        <v>327</v>
      </c>
      <c r="G9" s="229"/>
      <c r="H9" s="229"/>
      <c r="I9" s="229"/>
      <c r="J9" s="229"/>
    </row>
    <row r="10" spans="1:12" ht="30" customHeight="1">
      <c r="A10" s="8">
        <v>1</v>
      </c>
      <c r="B10" s="296" t="s">
        <v>558</v>
      </c>
      <c r="C10" s="296"/>
      <c r="D10" s="296"/>
      <c r="E10" s="34"/>
      <c r="F10" s="84">
        <f>ROUNDUP(E10*1.03,-1)</f>
        <v>0</v>
      </c>
      <c r="G10" s="261"/>
      <c r="H10" s="261"/>
      <c r="I10" s="211"/>
      <c r="J10" s="211"/>
    </row>
    <row r="11" spans="1:12" ht="30" customHeight="1">
      <c r="A11" s="8">
        <v>2</v>
      </c>
      <c r="B11" s="291" t="s">
        <v>559</v>
      </c>
      <c r="C11" s="292"/>
      <c r="D11" s="293"/>
      <c r="E11" s="34"/>
      <c r="F11" s="84">
        <f t="shared" ref="F11:F22" si="0">ROUNDUP(E11*1.03,-1)</f>
        <v>0</v>
      </c>
      <c r="G11" s="261"/>
      <c r="H11" s="261"/>
      <c r="I11" s="211"/>
      <c r="J11" s="211"/>
    </row>
    <row r="12" spans="1:12" ht="30" customHeight="1">
      <c r="A12" s="8">
        <v>3</v>
      </c>
      <c r="B12" s="291" t="s">
        <v>561</v>
      </c>
      <c r="C12" s="292"/>
      <c r="D12" s="293"/>
      <c r="E12" s="34"/>
      <c r="F12" s="84">
        <f t="shared" si="0"/>
        <v>0</v>
      </c>
      <c r="G12" s="261"/>
      <c r="H12" s="261"/>
      <c r="I12" s="211"/>
      <c r="J12" s="211"/>
    </row>
    <row r="13" spans="1:12" ht="30" customHeight="1">
      <c r="A13" s="8">
        <v>4</v>
      </c>
      <c r="B13" s="291" t="s">
        <v>562</v>
      </c>
      <c r="C13" s="292"/>
      <c r="D13" s="293"/>
      <c r="E13" s="34"/>
      <c r="F13" s="84">
        <f t="shared" si="0"/>
        <v>0</v>
      </c>
      <c r="G13" s="261"/>
      <c r="H13" s="261"/>
      <c r="I13" s="211"/>
      <c r="J13" s="211"/>
    </row>
    <row r="14" spans="1:12" ht="30" customHeight="1">
      <c r="A14" s="8">
        <v>5</v>
      </c>
      <c r="B14" s="291" t="s">
        <v>563</v>
      </c>
      <c r="C14" s="292"/>
      <c r="D14" s="293"/>
      <c r="E14" s="34"/>
      <c r="F14" s="84">
        <f t="shared" si="0"/>
        <v>0</v>
      </c>
      <c r="G14" s="261"/>
      <c r="H14" s="261"/>
      <c r="I14" s="211"/>
      <c r="J14" s="211"/>
    </row>
    <row r="15" spans="1:12" ht="30" customHeight="1">
      <c r="A15" s="8">
        <v>6</v>
      </c>
      <c r="B15" s="291" t="s">
        <v>564</v>
      </c>
      <c r="C15" s="292"/>
      <c r="D15" s="293"/>
      <c r="E15" s="34"/>
      <c r="F15" s="84">
        <f t="shared" si="0"/>
        <v>0</v>
      </c>
      <c r="G15" s="261"/>
      <c r="H15" s="261"/>
      <c r="I15" s="211"/>
      <c r="J15" s="211"/>
    </row>
    <row r="16" spans="1:12" ht="30" customHeight="1">
      <c r="A16" s="8">
        <v>7</v>
      </c>
      <c r="B16" s="291" t="s">
        <v>565</v>
      </c>
      <c r="C16" s="292"/>
      <c r="D16" s="293"/>
      <c r="E16" s="34"/>
      <c r="F16" s="84">
        <f t="shared" si="0"/>
        <v>0</v>
      </c>
      <c r="G16" s="261"/>
      <c r="H16" s="261"/>
      <c r="I16" s="211"/>
      <c r="J16" s="211"/>
    </row>
    <row r="17" spans="1:11" ht="30" customHeight="1">
      <c r="A17" s="8">
        <v>8</v>
      </c>
      <c r="B17" s="291" t="s">
        <v>566</v>
      </c>
      <c r="C17" s="292"/>
      <c r="D17" s="293"/>
      <c r="E17" s="34"/>
      <c r="F17" s="84">
        <f t="shared" si="0"/>
        <v>0</v>
      </c>
      <c r="G17" s="261"/>
      <c r="H17" s="261"/>
      <c r="I17" s="211"/>
      <c r="J17" s="211"/>
    </row>
    <row r="18" spans="1:11" ht="30" customHeight="1">
      <c r="A18" s="8">
        <v>10</v>
      </c>
      <c r="B18" s="291" t="s">
        <v>567</v>
      </c>
      <c r="C18" s="292"/>
      <c r="D18" s="293"/>
      <c r="E18" s="34"/>
      <c r="F18" s="84">
        <f t="shared" si="0"/>
        <v>0</v>
      </c>
      <c r="G18" s="261"/>
      <c r="H18" s="261"/>
      <c r="I18" s="211"/>
      <c r="J18" s="211"/>
    </row>
    <row r="19" spans="1:11" ht="30" customHeight="1">
      <c r="A19" s="8">
        <v>11</v>
      </c>
      <c r="B19" s="291" t="s">
        <v>568</v>
      </c>
      <c r="C19" s="292"/>
      <c r="D19" s="293"/>
      <c r="E19" s="34"/>
      <c r="F19" s="84">
        <f t="shared" si="0"/>
        <v>0</v>
      </c>
      <c r="G19" s="211"/>
      <c r="H19" s="211"/>
      <c r="I19" s="211"/>
      <c r="J19" s="211"/>
    </row>
    <row r="20" spans="1:11" ht="30" customHeight="1">
      <c r="A20" s="8">
        <v>12</v>
      </c>
      <c r="B20" s="291" t="s">
        <v>569</v>
      </c>
      <c r="C20" s="292"/>
      <c r="D20" s="293"/>
      <c r="E20" s="34"/>
      <c r="F20" s="84">
        <f t="shared" si="0"/>
        <v>0</v>
      </c>
      <c r="G20" s="211"/>
      <c r="H20" s="211"/>
      <c r="I20" s="211"/>
      <c r="J20" s="211"/>
    </row>
    <row r="21" spans="1:11" ht="30" customHeight="1">
      <c r="A21" s="8">
        <v>13</v>
      </c>
      <c r="B21" s="291" t="s">
        <v>570</v>
      </c>
      <c r="C21" s="292"/>
      <c r="D21" s="293"/>
      <c r="E21" s="34"/>
      <c r="F21" s="84">
        <f t="shared" si="0"/>
        <v>0</v>
      </c>
      <c r="G21" s="211"/>
      <c r="H21" s="211"/>
      <c r="I21" s="211"/>
      <c r="J21" s="211"/>
    </row>
    <row r="22" spans="1:11" ht="30" customHeight="1">
      <c r="A22" s="8">
        <v>14</v>
      </c>
      <c r="B22" s="291" t="s">
        <v>802</v>
      </c>
      <c r="C22" s="292"/>
      <c r="D22" s="293"/>
      <c r="E22" s="34"/>
      <c r="F22" s="84">
        <f t="shared" si="0"/>
        <v>0</v>
      </c>
      <c r="G22" s="211"/>
      <c r="H22" s="211"/>
      <c r="I22" s="211"/>
      <c r="J22" s="211"/>
    </row>
    <row r="23" spans="1:11" ht="30" customHeight="1" thickBot="1">
      <c r="A23" s="8">
        <v>15</v>
      </c>
      <c r="B23" s="291"/>
      <c r="C23" s="292"/>
      <c r="D23" s="293"/>
      <c r="E23" s="47"/>
      <c r="F23" s="86"/>
      <c r="G23" s="211"/>
      <c r="H23" s="211"/>
      <c r="I23" s="211"/>
      <c r="J23" s="211"/>
    </row>
    <row r="24" spans="1:11" ht="30" customHeight="1">
      <c r="A24" s="204" t="s">
        <v>409</v>
      </c>
      <c r="B24" s="297"/>
      <c r="C24" s="297"/>
      <c r="D24" s="297"/>
      <c r="E24" s="298"/>
      <c r="F24" s="123">
        <f>SUM(F10:F23)</f>
        <v>0</v>
      </c>
      <c r="G24" s="88"/>
      <c r="H24" s="170"/>
      <c r="I24" s="170"/>
      <c r="J24" s="170"/>
      <c r="K24" s="170"/>
    </row>
    <row r="25" spans="1:11" ht="28.5" customHeight="1"/>
    <row r="26" spans="1:11" ht="28.5" customHeight="1"/>
  </sheetData>
  <mergeCells count="54">
    <mergeCell ref="G14:H14"/>
    <mergeCell ref="G13:H13"/>
    <mergeCell ref="I23:J23"/>
    <mergeCell ref="G17:H17"/>
    <mergeCell ref="A24:E24"/>
    <mergeCell ref="I14:J14"/>
    <mergeCell ref="I13:J13"/>
    <mergeCell ref="G15:H15"/>
    <mergeCell ref="I15:J15"/>
    <mergeCell ref="G23:H23"/>
    <mergeCell ref="G18:H18"/>
    <mergeCell ref="G21:H21"/>
    <mergeCell ref="B14:D14"/>
    <mergeCell ref="G16:H16"/>
    <mergeCell ref="G22:H22"/>
    <mergeCell ref="I17:J17"/>
    <mergeCell ref="B13:D13"/>
    <mergeCell ref="B23:D23"/>
    <mergeCell ref="B16:D16"/>
    <mergeCell ref="B17:D17"/>
    <mergeCell ref="B18:D18"/>
    <mergeCell ref="B19:D19"/>
    <mergeCell ref="B21:D21"/>
    <mergeCell ref="B22:D22"/>
    <mergeCell ref="B20:D20"/>
    <mergeCell ref="C7:E7"/>
    <mergeCell ref="G7:J7"/>
    <mergeCell ref="A5:K5"/>
    <mergeCell ref="G8:J8"/>
    <mergeCell ref="B12:D12"/>
    <mergeCell ref="B10:D10"/>
    <mergeCell ref="B11:D11"/>
    <mergeCell ref="G10:H10"/>
    <mergeCell ref="G11:H11"/>
    <mergeCell ref="I10:J10"/>
    <mergeCell ref="I11:J11"/>
    <mergeCell ref="G12:H12"/>
    <mergeCell ref="I12:J12"/>
    <mergeCell ref="A1:K1"/>
    <mergeCell ref="I18:J18"/>
    <mergeCell ref="B15:D15"/>
    <mergeCell ref="I21:J21"/>
    <mergeCell ref="I22:J22"/>
    <mergeCell ref="G19:H19"/>
    <mergeCell ref="I19:J19"/>
    <mergeCell ref="G20:H20"/>
    <mergeCell ref="I20:J20"/>
    <mergeCell ref="I16:J16"/>
    <mergeCell ref="B9:D9"/>
    <mergeCell ref="G9:H9"/>
    <mergeCell ref="I9:J9"/>
    <mergeCell ref="I4:K4"/>
    <mergeCell ref="A2:K2"/>
    <mergeCell ref="C8:E8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</sheetPr>
  <dimension ref="A1:L41"/>
  <sheetViews>
    <sheetView topLeftCell="C1" zoomScaleNormal="100" workbookViewId="0">
      <selection activeCell="A4" sqref="A4:L4"/>
    </sheetView>
  </sheetViews>
  <sheetFormatPr defaultRowHeight="13.5"/>
  <cols>
    <col min="1" max="1" width="4.5" style="1" bestFit="1" customWidth="1"/>
    <col min="2" max="4" width="6.75" style="1" customWidth="1"/>
    <col min="5" max="5" width="6.25" style="1" customWidth="1"/>
    <col min="6" max="6" width="12.5" style="1" customWidth="1"/>
    <col min="7" max="7" width="3.5" style="1" customWidth="1"/>
    <col min="8" max="10" width="6.375" style="1" customWidth="1"/>
    <col min="11" max="11" width="5" style="1" customWidth="1"/>
    <col min="12" max="12" width="13.75" style="1" customWidth="1"/>
    <col min="13" max="16384" width="9" style="1"/>
  </cols>
  <sheetData>
    <row r="1" spans="1:12" ht="21" customHeight="1">
      <c r="A1" s="261" t="s">
        <v>742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</row>
    <row r="2" spans="1:12" ht="17.25" customHeight="1">
      <c r="A2" s="262" t="s">
        <v>401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</row>
    <row r="3" spans="1:12" ht="21.75" customHeight="1">
      <c r="A3" s="2"/>
      <c r="B3" s="2"/>
      <c r="C3" s="2"/>
      <c r="D3" s="2"/>
      <c r="E3" s="2"/>
      <c r="F3" s="2"/>
      <c r="G3" s="2"/>
      <c r="H3" s="204" t="s">
        <v>399</v>
      </c>
      <c r="I3" s="206"/>
      <c r="J3" s="204" t="s">
        <v>339</v>
      </c>
      <c r="K3" s="205"/>
      <c r="L3" s="206"/>
    </row>
    <row r="4" spans="1:12" ht="45.75" customHeight="1">
      <c r="A4" s="295" t="s">
        <v>744</v>
      </c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295"/>
    </row>
    <row r="5" spans="1:12" ht="21.75" customHeight="1" thickBo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9" t="s">
        <v>340</v>
      </c>
    </row>
    <row r="6" spans="1:12" ht="21.75" customHeight="1" thickTop="1">
      <c r="A6" s="3" t="s">
        <v>402</v>
      </c>
      <c r="B6" s="14" t="s">
        <v>382</v>
      </c>
      <c r="C6" s="234" t="s">
        <v>389</v>
      </c>
      <c r="D6" s="235"/>
      <c r="E6" s="236"/>
      <c r="F6" s="15" t="s">
        <v>450</v>
      </c>
      <c r="G6" s="234" t="s">
        <v>451</v>
      </c>
      <c r="H6" s="235"/>
      <c r="I6" s="235"/>
      <c r="J6" s="235"/>
      <c r="K6" s="236"/>
      <c r="L6" s="13" t="s">
        <v>383</v>
      </c>
    </row>
    <row r="7" spans="1:12" ht="21.75" customHeight="1" thickBot="1">
      <c r="A7" s="4">
        <v>29</v>
      </c>
      <c r="B7" s="35" t="s">
        <v>341</v>
      </c>
      <c r="C7" s="249" t="s">
        <v>342</v>
      </c>
      <c r="D7" s="250"/>
      <c r="E7" s="252"/>
      <c r="F7" s="54" t="s">
        <v>347</v>
      </c>
      <c r="G7" s="253" t="s">
        <v>348</v>
      </c>
      <c r="H7" s="254"/>
      <c r="I7" s="254"/>
      <c r="J7" s="250"/>
      <c r="K7" s="252"/>
      <c r="L7" s="12" t="s">
        <v>329</v>
      </c>
    </row>
    <row r="8" spans="1:12" ht="21.75" customHeight="1" thickTop="1">
      <c r="A8" s="107" t="s">
        <v>402</v>
      </c>
      <c r="B8" s="227" t="s">
        <v>381</v>
      </c>
      <c r="C8" s="227"/>
      <c r="D8" s="227"/>
      <c r="E8" s="120" t="s">
        <v>733</v>
      </c>
      <c r="F8" s="108" t="s">
        <v>327</v>
      </c>
      <c r="G8" s="52"/>
      <c r="H8" s="229"/>
      <c r="I8" s="229"/>
    </row>
    <row r="9" spans="1:12" ht="21.75" customHeight="1">
      <c r="A9" s="96">
        <v>1</v>
      </c>
      <c r="B9" s="243" t="s">
        <v>354</v>
      </c>
      <c r="C9" s="244"/>
      <c r="D9" s="299"/>
      <c r="E9" s="82"/>
      <c r="F9" s="97">
        <f>ROUNDUP(E9*1.03,-1)</f>
        <v>0</v>
      </c>
      <c r="G9" s="53"/>
      <c r="H9" s="211"/>
      <c r="I9" s="211"/>
    </row>
    <row r="10" spans="1:12" ht="21.75" customHeight="1">
      <c r="A10" s="96">
        <v>2</v>
      </c>
      <c r="B10" s="243" t="s">
        <v>355</v>
      </c>
      <c r="C10" s="244"/>
      <c r="D10" s="299"/>
      <c r="E10" s="82"/>
      <c r="F10" s="97">
        <f>ROUNDUP(E10*1.03,-1)</f>
        <v>0</v>
      </c>
      <c r="G10" s="53"/>
      <c r="H10" s="211"/>
      <c r="I10" s="211"/>
    </row>
    <row r="11" spans="1:12" ht="21.75" customHeight="1" thickBot="1">
      <c r="A11" s="96">
        <v>3</v>
      </c>
      <c r="B11" s="243" t="s">
        <v>362</v>
      </c>
      <c r="C11" s="244"/>
      <c r="D11" s="299"/>
      <c r="E11" s="82"/>
      <c r="F11" s="98">
        <f>ROUNDUP(E11*1.03,-1)</f>
        <v>0</v>
      </c>
      <c r="G11" s="41"/>
    </row>
    <row r="12" spans="1:12" ht="21.75" customHeight="1">
      <c r="A12" s="214">
        <f>SUM(F9:F11)</f>
        <v>0</v>
      </c>
      <c r="B12" s="215"/>
      <c r="C12" s="215"/>
      <c r="D12" s="215"/>
      <c r="E12" s="215"/>
      <c r="F12" s="217"/>
      <c r="G12" s="218"/>
      <c r="H12" s="219"/>
      <c r="I12" s="219"/>
      <c r="J12" s="219"/>
      <c r="K12" s="219"/>
      <c r="L12" s="219"/>
    </row>
    <row r="13" spans="1:12" ht="7.5" customHeight="1" thickBot="1">
      <c r="A13" s="99"/>
      <c r="B13" s="99"/>
      <c r="C13" s="99"/>
      <c r="D13" s="99"/>
      <c r="E13" s="118"/>
      <c r="F13" s="118"/>
      <c r="K13" s="20"/>
      <c r="L13" s="21"/>
    </row>
    <row r="14" spans="1:12" ht="21.75" customHeight="1" thickTop="1">
      <c r="A14" s="101" t="s">
        <v>410</v>
      </c>
      <c r="B14" s="102" t="s">
        <v>382</v>
      </c>
      <c r="C14" s="231" t="s">
        <v>389</v>
      </c>
      <c r="D14" s="232"/>
      <c r="E14" s="233"/>
      <c r="F14" s="103" t="s">
        <v>450</v>
      </c>
      <c r="G14" s="234" t="s">
        <v>451</v>
      </c>
      <c r="H14" s="235"/>
      <c r="I14" s="235"/>
      <c r="J14" s="235"/>
      <c r="K14" s="236"/>
      <c r="L14" s="13" t="s">
        <v>383</v>
      </c>
    </row>
    <row r="15" spans="1:12" ht="21.75" customHeight="1" thickBot="1">
      <c r="A15" s="104">
        <v>30</v>
      </c>
      <c r="B15" s="124" t="s">
        <v>341</v>
      </c>
      <c r="C15" s="237" t="s">
        <v>343</v>
      </c>
      <c r="D15" s="238"/>
      <c r="E15" s="300"/>
      <c r="F15" s="106" t="s">
        <v>349</v>
      </c>
      <c r="G15" s="253" t="s">
        <v>350</v>
      </c>
      <c r="H15" s="254"/>
      <c r="I15" s="254"/>
      <c r="J15" s="250"/>
      <c r="K15" s="252"/>
      <c r="L15" s="12" t="s">
        <v>330</v>
      </c>
    </row>
    <row r="16" spans="1:12" ht="21.75" customHeight="1" thickTop="1">
      <c r="A16" s="107" t="s">
        <v>402</v>
      </c>
      <c r="B16" s="227" t="s">
        <v>381</v>
      </c>
      <c r="C16" s="227"/>
      <c r="D16" s="227"/>
      <c r="E16" s="120" t="s">
        <v>733</v>
      </c>
      <c r="F16" s="108" t="s">
        <v>327</v>
      </c>
      <c r="G16" s="52"/>
      <c r="H16" s="229"/>
      <c r="I16" s="229"/>
    </row>
    <row r="17" spans="1:12" ht="21.75" customHeight="1">
      <c r="A17" s="96">
        <v>1</v>
      </c>
      <c r="B17" s="243" t="s">
        <v>356</v>
      </c>
      <c r="C17" s="244"/>
      <c r="D17" s="299"/>
      <c r="E17" s="82"/>
      <c r="F17" s="97">
        <f>ROUNDUP(E17*1.03,-1)</f>
        <v>0</v>
      </c>
      <c r="G17" s="53"/>
      <c r="H17" s="211"/>
      <c r="I17" s="211"/>
    </row>
    <row r="18" spans="1:12" ht="21.75" customHeight="1">
      <c r="A18" s="96">
        <v>2</v>
      </c>
      <c r="B18" s="243" t="s">
        <v>357</v>
      </c>
      <c r="C18" s="244"/>
      <c r="D18" s="299"/>
      <c r="E18" s="82"/>
      <c r="F18" s="97">
        <f>ROUNDUP(E18*1.03,-1)</f>
        <v>0</v>
      </c>
      <c r="G18" s="39"/>
      <c r="H18" s="211"/>
      <c r="I18" s="211"/>
    </row>
    <row r="19" spans="1:12" ht="21.75" customHeight="1" thickBot="1">
      <c r="A19" s="96">
        <v>3</v>
      </c>
      <c r="B19" s="243" t="s">
        <v>343</v>
      </c>
      <c r="C19" s="244"/>
      <c r="D19" s="299"/>
      <c r="E19" s="82"/>
      <c r="F19" s="98">
        <f>ROUNDUP(E19*1.03,-1)</f>
        <v>0</v>
      </c>
      <c r="G19" s="76"/>
    </row>
    <row r="20" spans="1:12" ht="21.75" customHeight="1">
      <c r="A20" s="214">
        <f>SUM(F17:F19)</f>
        <v>0</v>
      </c>
      <c r="B20" s="215"/>
      <c r="C20" s="215"/>
      <c r="D20" s="215"/>
      <c r="E20" s="215"/>
      <c r="F20" s="217"/>
      <c r="G20" s="218"/>
      <c r="H20" s="219"/>
      <c r="I20" s="219"/>
      <c r="J20" s="219"/>
      <c r="K20" s="219"/>
      <c r="L20" s="219"/>
    </row>
    <row r="21" spans="1:12" ht="7.5" customHeight="1" thickBot="1">
      <c r="A21" s="99"/>
      <c r="B21" s="99"/>
      <c r="C21" s="99"/>
      <c r="D21" s="99"/>
      <c r="E21" s="118"/>
      <c r="F21" s="118"/>
      <c r="K21" s="17"/>
      <c r="L21" s="17"/>
    </row>
    <row r="22" spans="1:12" ht="21.75" customHeight="1" thickTop="1">
      <c r="A22" s="101" t="s">
        <v>410</v>
      </c>
      <c r="B22" s="102" t="s">
        <v>382</v>
      </c>
      <c r="C22" s="231" t="s">
        <v>389</v>
      </c>
      <c r="D22" s="232"/>
      <c r="E22" s="233"/>
      <c r="F22" s="103" t="s">
        <v>450</v>
      </c>
      <c r="G22" s="234" t="s">
        <v>451</v>
      </c>
      <c r="H22" s="235"/>
      <c r="I22" s="235"/>
      <c r="J22" s="235"/>
      <c r="K22" s="236"/>
      <c r="L22" s="13" t="s">
        <v>383</v>
      </c>
    </row>
    <row r="23" spans="1:12" ht="21.75" customHeight="1" thickBot="1">
      <c r="A23" s="104">
        <v>31</v>
      </c>
      <c r="B23" s="124" t="s">
        <v>341</v>
      </c>
      <c r="C23" s="237" t="s">
        <v>344</v>
      </c>
      <c r="D23" s="238"/>
      <c r="E23" s="300"/>
      <c r="F23" s="106" t="s">
        <v>351</v>
      </c>
      <c r="G23" s="223" t="s">
        <v>352</v>
      </c>
      <c r="H23" s="224"/>
      <c r="I23" s="224"/>
      <c r="J23" s="225"/>
      <c r="K23" s="226"/>
      <c r="L23" s="12" t="s">
        <v>331</v>
      </c>
    </row>
    <row r="24" spans="1:12" ht="21.75" customHeight="1" thickTop="1">
      <c r="A24" s="107" t="s">
        <v>402</v>
      </c>
      <c r="B24" s="227" t="s">
        <v>381</v>
      </c>
      <c r="C24" s="227"/>
      <c r="D24" s="227"/>
      <c r="E24" s="120" t="s">
        <v>733</v>
      </c>
      <c r="F24" s="108" t="s">
        <v>327</v>
      </c>
      <c r="G24" s="52"/>
      <c r="H24" s="229"/>
      <c r="I24" s="229"/>
    </row>
    <row r="25" spans="1:12" ht="21.75" customHeight="1">
      <c r="A25" s="96">
        <v>1</v>
      </c>
      <c r="B25" s="243" t="s">
        <v>358</v>
      </c>
      <c r="C25" s="244"/>
      <c r="D25" s="299"/>
      <c r="E25" s="82"/>
      <c r="F25" s="97">
        <f>ROUNDUP(E25*1.03,-1)</f>
        <v>0</v>
      </c>
      <c r="G25" s="39"/>
      <c r="H25" s="211"/>
      <c r="I25" s="211"/>
    </row>
    <row r="26" spans="1:12" ht="21.75" customHeight="1">
      <c r="A26" s="96">
        <v>2</v>
      </c>
      <c r="B26" s="243" t="s">
        <v>359</v>
      </c>
      <c r="C26" s="244"/>
      <c r="D26" s="299"/>
      <c r="E26" s="82"/>
      <c r="F26" s="97">
        <f>ROUNDUP(E26*1.03,-1)</f>
        <v>0</v>
      </c>
      <c r="G26" s="39"/>
      <c r="H26" s="211"/>
      <c r="I26" s="211"/>
    </row>
    <row r="27" spans="1:12" ht="21.75" customHeight="1">
      <c r="A27" s="96">
        <v>3</v>
      </c>
      <c r="B27" s="212" t="s">
        <v>360</v>
      </c>
      <c r="C27" s="212"/>
      <c r="D27" s="212"/>
      <c r="E27" s="82"/>
      <c r="F27" s="97">
        <f>ROUNDUP(E27*1.03,-1)</f>
        <v>0</v>
      </c>
      <c r="G27" s="10"/>
    </row>
    <row r="28" spans="1:12" ht="21.75" customHeight="1" thickBot="1">
      <c r="A28" s="96">
        <v>4</v>
      </c>
      <c r="B28" s="212" t="s">
        <v>344</v>
      </c>
      <c r="C28" s="212"/>
      <c r="D28" s="212"/>
      <c r="E28" s="82"/>
      <c r="F28" s="98">
        <f>ROUNDUP(E28*1.03,-1)</f>
        <v>0</v>
      </c>
      <c r="G28" s="10"/>
    </row>
    <row r="29" spans="1:12" ht="21.75" customHeight="1">
      <c r="A29" s="214">
        <f>SUM(F25:F28)</f>
        <v>0</v>
      </c>
      <c r="B29" s="215"/>
      <c r="C29" s="215"/>
      <c r="D29" s="215"/>
      <c r="E29" s="215"/>
      <c r="F29" s="217"/>
      <c r="G29" s="218"/>
      <c r="H29" s="219"/>
      <c r="I29" s="219"/>
      <c r="J29" s="219"/>
      <c r="K29" s="219"/>
      <c r="L29" s="219"/>
    </row>
    <row r="30" spans="1:12" ht="7.5" customHeight="1" thickBot="1">
      <c r="A30" s="110"/>
      <c r="B30" s="110"/>
      <c r="C30" s="110"/>
      <c r="D30" s="110"/>
      <c r="E30" s="111"/>
      <c r="F30" s="111"/>
      <c r="G30" s="40"/>
      <c r="H30" s="40"/>
      <c r="I30" s="40"/>
      <c r="J30" s="40"/>
      <c r="K30" s="20"/>
      <c r="L30" s="20"/>
    </row>
    <row r="31" spans="1:12" ht="21.75" customHeight="1" thickTop="1">
      <c r="A31" s="101" t="s">
        <v>410</v>
      </c>
      <c r="B31" s="102" t="s">
        <v>382</v>
      </c>
      <c r="C31" s="231" t="s">
        <v>389</v>
      </c>
      <c r="D31" s="232"/>
      <c r="E31" s="233"/>
      <c r="F31" s="103" t="s">
        <v>450</v>
      </c>
      <c r="G31" s="234" t="s">
        <v>451</v>
      </c>
      <c r="H31" s="235"/>
      <c r="I31" s="235"/>
      <c r="J31" s="235"/>
      <c r="K31" s="236"/>
      <c r="L31" s="13" t="s">
        <v>383</v>
      </c>
    </row>
    <row r="32" spans="1:12" ht="21.75" customHeight="1" thickBot="1">
      <c r="A32" s="104">
        <v>32</v>
      </c>
      <c r="B32" s="124" t="s">
        <v>341</v>
      </c>
      <c r="C32" s="237" t="s">
        <v>345</v>
      </c>
      <c r="D32" s="238"/>
      <c r="E32" s="300"/>
      <c r="F32" s="106" t="s">
        <v>353</v>
      </c>
      <c r="G32" s="223" t="s">
        <v>745</v>
      </c>
      <c r="H32" s="224"/>
      <c r="I32" s="224"/>
      <c r="J32" s="225"/>
      <c r="K32" s="226"/>
      <c r="L32" s="12" t="s">
        <v>332</v>
      </c>
    </row>
    <row r="33" spans="1:12" ht="21.75" customHeight="1" thickTop="1">
      <c r="A33" s="107" t="s">
        <v>402</v>
      </c>
      <c r="B33" s="227" t="s">
        <v>381</v>
      </c>
      <c r="C33" s="227"/>
      <c r="D33" s="227"/>
      <c r="E33" s="120" t="s">
        <v>733</v>
      </c>
      <c r="F33" s="108" t="s">
        <v>327</v>
      </c>
      <c r="G33" s="52"/>
      <c r="H33" s="229"/>
      <c r="I33" s="229"/>
    </row>
    <row r="34" spans="1:12" ht="21.75" customHeight="1">
      <c r="A34" s="96">
        <v>1</v>
      </c>
      <c r="B34" s="230" t="s">
        <v>361</v>
      </c>
      <c r="C34" s="230"/>
      <c r="D34" s="230"/>
      <c r="E34" s="82"/>
      <c r="F34" s="97">
        <f>ROUNDUP(E34*1.03,-1)</f>
        <v>0</v>
      </c>
      <c r="G34" s="39"/>
      <c r="H34" s="211"/>
      <c r="I34" s="211"/>
    </row>
    <row r="35" spans="1:12" ht="21.75" customHeight="1" thickBot="1">
      <c r="A35" s="96">
        <v>2</v>
      </c>
      <c r="B35" s="212" t="s">
        <v>202</v>
      </c>
      <c r="C35" s="212"/>
      <c r="D35" s="212"/>
      <c r="E35" s="82"/>
      <c r="F35" s="98">
        <f>ROUNDUP(E35*1.03,-1)</f>
        <v>0</v>
      </c>
      <c r="G35" s="10"/>
    </row>
    <row r="36" spans="1:12" ht="21.75" customHeight="1">
      <c r="A36" s="214">
        <f>SUM(F34:F35)</f>
        <v>0</v>
      </c>
      <c r="B36" s="215"/>
      <c r="C36" s="215"/>
      <c r="D36" s="215"/>
      <c r="E36" s="215"/>
      <c r="F36" s="217"/>
      <c r="G36" s="218"/>
      <c r="H36" s="219"/>
      <c r="I36" s="219"/>
      <c r="J36" s="219"/>
      <c r="K36" s="219"/>
      <c r="L36" s="219"/>
    </row>
    <row r="37" spans="1:12" ht="7.5" customHeight="1">
      <c r="A37" s="99"/>
      <c r="B37" s="99"/>
      <c r="C37" s="99"/>
      <c r="D37" s="99"/>
      <c r="E37" s="100"/>
      <c r="F37" s="100"/>
      <c r="K37" s="17"/>
      <c r="L37" s="17"/>
    </row>
    <row r="38" spans="1:12" ht="21.75" customHeight="1">
      <c r="A38" s="204" t="s">
        <v>409</v>
      </c>
      <c r="B38" s="205"/>
      <c r="C38" s="205"/>
      <c r="D38" s="206"/>
      <c r="E38" s="207">
        <f>SUM(A36,A29,A20,A12)</f>
        <v>0</v>
      </c>
      <c r="F38" s="208"/>
    </row>
    <row r="39" spans="1:12" ht="21.75" customHeight="1"/>
    <row r="41" spans="1:12" ht="12.75" customHeight="1"/>
  </sheetData>
  <mergeCells count="58">
    <mergeCell ref="A1:L1"/>
    <mergeCell ref="B8:D8"/>
    <mergeCell ref="H8:I8"/>
    <mergeCell ref="G6:K6"/>
    <mergeCell ref="C6:E6"/>
    <mergeCell ref="A4:L4"/>
    <mergeCell ref="H9:I9"/>
    <mergeCell ref="C32:E32"/>
    <mergeCell ref="C7:E7"/>
    <mergeCell ref="J3:L3"/>
    <mergeCell ref="A2:L2"/>
    <mergeCell ref="H3:I3"/>
    <mergeCell ref="G7:K7"/>
    <mergeCell ref="B28:D28"/>
    <mergeCell ref="H18:I18"/>
    <mergeCell ref="G14:K14"/>
    <mergeCell ref="A12:F12"/>
    <mergeCell ref="H10:I10"/>
    <mergeCell ref="B11:D11"/>
    <mergeCell ref="B9:D9"/>
    <mergeCell ref="G31:K31"/>
    <mergeCell ref="G32:K32"/>
    <mergeCell ref="B10:D10"/>
    <mergeCell ref="H26:I26"/>
    <mergeCell ref="H17:I17"/>
    <mergeCell ref="H16:I16"/>
    <mergeCell ref="G23:K23"/>
    <mergeCell ref="G22:K22"/>
    <mergeCell ref="H25:I25"/>
    <mergeCell ref="B17:D17"/>
    <mergeCell ref="C14:E14"/>
    <mergeCell ref="B19:D19"/>
    <mergeCell ref="C15:E15"/>
    <mergeCell ref="B16:D16"/>
    <mergeCell ref="B25:D25"/>
    <mergeCell ref="C22:E22"/>
    <mergeCell ref="C23:E23"/>
    <mergeCell ref="B18:D18"/>
    <mergeCell ref="E38:F38"/>
    <mergeCell ref="B35:D35"/>
    <mergeCell ref="B33:D33"/>
    <mergeCell ref="H33:I33"/>
    <mergeCell ref="B34:D34"/>
    <mergeCell ref="A38:D38"/>
    <mergeCell ref="A36:F36"/>
    <mergeCell ref="G36:L36"/>
    <mergeCell ref="G12:L12"/>
    <mergeCell ref="A20:F20"/>
    <mergeCell ref="G20:L20"/>
    <mergeCell ref="H34:I34"/>
    <mergeCell ref="G15:K15"/>
    <mergeCell ref="C31:E31"/>
    <mergeCell ref="B26:D26"/>
    <mergeCell ref="H24:I24"/>
    <mergeCell ref="B24:D24"/>
    <mergeCell ref="A29:F29"/>
    <mergeCell ref="G29:L29"/>
    <mergeCell ref="B27:D27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</sheetPr>
  <dimension ref="A1:L26"/>
  <sheetViews>
    <sheetView topLeftCell="A22" workbookViewId="0">
      <selection activeCell="A5" sqref="A5:L5"/>
    </sheetView>
  </sheetViews>
  <sheetFormatPr defaultRowHeight="13.5"/>
  <cols>
    <col min="1" max="1" width="4.5" style="1" bestFit="1" customWidth="1"/>
    <col min="2" max="3" width="7.375" style="1" customWidth="1"/>
    <col min="4" max="4" width="7" style="1" customWidth="1"/>
    <col min="5" max="5" width="6.375" style="1" customWidth="1"/>
    <col min="6" max="6" width="11.75" style="1" customWidth="1"/>
    <col min="7" max="7" width="3.5" style="1" customWidth="1"/>
    <col min="8" max="9" width="7.5" style="1" customWidth="1"/>
    <col min="10" max="10" width="6.125" style="1" customWidth="1"/>
    <col min="11" max="11" width="4.5" style="1" customWidth="1"/>
    <col min="12" max="12" width="13" style="1" customWidth="1"/>
    <col min="13" max="16384" width="9" style="1"/>
  </cols>
  <sheetData>
    <row r="1" spans="1:12" ht="21" customHeight="1">
      <c r="A1" s="261" t="s">
        <v>742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</row>
    <row r="2" spans="1:12" ht="17.25" customHeight="1">
      <c r="A2" s="262" t="s">
        <v>401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</row>
    <row r="3" spans="1:12" ht="17.2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29.25" customHeight="1">
      <c r="A4" s="2"/>
      <c r="B4" s="2"/>
      <c r="C4" s="2"/>
      <c r="D4" s="2"/>
      <c r="E4" s="2"/>
      <c r="F4" s="2"/>
      <c r="G4" s="2"/>
      <c r="H4" s="204" t="s">
        <v>399</v>
      </c>
      <c r="I4" s="206"/>
      <c r="J4" s="204" t="s">
        <v>320</v>
      </c>
      <c r="K4" s="205"/>
      <c r="L4" s="206"/>
    </row>
    <row r="5" spans="1:12" ht="49.5" customHeight="1">
      <c r="A5" s="295" t="s">
        <v>744</v>
      </c>
      <c r="B5" s="295"/>
      <c r="C5" s="295"/>
      <c r="D5" s="295"/>
      <c r="E5" s="295"/>
      <c r="F5" s="295"/>
      <c r="G5" s="295"/>
      <c r="H5" s="295"/>
      <c r="I5" s="295"/>
      <c r="J5" s="295"/>
      <c r="K5" s="295"/>
      <c r="L5" s="295"/>
    </row>
    <row r="6" spans="1:12" ht="29.25" customHeight="1" thickBo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9" t="s">
        <v>407</v>
      </c>
    </row>
    <row r="7" spans="1:12" ht="29.25" customHeight="1" thickTop="1">
      <c r="A7" s="3" t="s">
        <v>408</v>
      </c>
      <c r="B7" s="14" t="s">
        <v>382</v>
      </c>
      <c r="C7" s="234" t="s">
        <v>389</v>
      </c>
      <c r="D7" s="235"/>
      <c r="E7" s="236"/>
      <c r="F7" s="15" t="s">
        <v>450</v>
      </c>
      <c r="G7" s="234" t="s">
        <v>451</v>
      </c>
      <c r="H7" s="235"/>
      <c r="I7" s="235"/>
      <c r="J7" s="235"/>
      <c r="K7" s="236"/>
      <c r="L7" s="13" t="s">
        <v>383</v>
      </c>
    </row>
    <row r="8" spans="1:12" ht="37.5" customHeight="1" thickBot="1">
      <c r="A8" s="4">
        <v>33</v>
      </c>
      <c r="B8" s="5" t="s">
        <v>321</v>
      </c>
      <c r="C8" s="294" t="s">
        <v>322</v>
      </c>
      <c r="D8" s="250"/>
      <c r="E8" s="252"/>
      <c r="F8" s="51" t="s">
        <v>323</v>
      </c>
      <c r="G8" s="253" t="s">
        <v>324</v>
      </c>
      <c r="H8" s="254"/>
      <c r="I8" s="254"/>
      <c r="J8" s="250"/>
      <c r="K8" s="252"/>
      <c r="L8" s="6" t="s">
        <v>325</v>
      </c>
    </row>
    <row r="9" spans="1:12" ht="29.25" customHeight="1" thickTop="1">
      <c r="A9" s="7" t="s">
        <v>319</v>
      </c>
      <c r="B9" s="246" t="s">
        <v>381</v>
      </c>
      <c r="C9" s="246"/>
      <c r="D9" s="246"/>
      <c r="E9" s="154" t="s">
        <v>733</v>
      </c>
      <c r="F9" s="55" t="s">
        <v>327</v>
      </c>
      <c r="G9" s="63"/>
      <c r="H9" s="229"/>
      <c r="I9" s="229"/>
    </row>
    <row r="10" spans="1:12" ht="29.25" customHeight="1">
      <c r="A10" s="125">
        <v>1</v>
      </c>
      <c r="B10" s="301" t="s">
        <v>326</v>
      </c>
      <c r="C10" s="301"/>
      <c r="D10" s="301"/>
      <c r="E10" s="149"/>
      <c r="F10" s="126">
        <f>ROUNDUP(E10*1.03,-1)</f>
        <v>0</v>
      </c>
      <c r="G10" s="64"/>
      <c r="H10" s="211"/>
      <c r="I10" s="211"/>
    </row>
    <row r="11" spans="1:12" ht="29.25" customHeight="1">
      <c r="A11" s="125">
        <v>2</v>
      </c>
      <c r="B11" s="302" t="s">
        <v>328</v>
      </c>
      <c r="C11" s="303"/>
      <c r="D11" s="304"/>
      <c r="E11" s="77"/>
      <c r="F11" s="126">
        <f t="shared" ref="F11:F17" si="0">ROUNDUP(E11*1.03,-1)</f>
        <v>0</v>
      </c>
      <c r="G11" s="64"/>
      <c r="H11" s="211"/>
      <c r="I11" s="211"/>
    </row>
    <row r="12" spans="1:12" ht="29.25" customHeight="1">
      <c r="A12" s="125">
        <v>3</v>
      </c>
      <c r="B12" s="302" t="s">
        <v>333</v>
      </c>
      <c r="C12" s="303"/>
      <c r="D12" s="304"/>
      <c r="E12" s="77"/>
      <c r="F12" s="126">
        <f t="shared" si="0"/>
        <v>0</v>
      </c>
      <c r="G12" s="64"/>
      <c r="H12" s="211"/>
      <c r="I12" s="211"/>
    </row>
    <row r="13" spans="1:12" ht="29.25" customHeight="1">
      <c r="A13" s="125">
        <v>4</v>
      </c>
      <c r="B13" s="302" t="s">
        <v>335</v>
      </c>
      <c r="C13" s="303"/>
      <c r="D13" s="304"/>
      <c r="E13" s="77"/>
      <c r="F13" s="126">
        <f t="shared" si="0"/>
        <v>0</v>
      </c>
      <c r="G13" s="64"/>
      <c r="H13" s="211"/>
      <c r="I13" s="211"/>
    </row>
    <row r="14" spans="1:12" ht="29.25" customHeight="1">
      <c r="A14" s="125">
        <v>5</v>
      </c>
      <c r="B14" s="302" t="s">
        <v>336</v>
      </c>
      <c r="C14" s="303"/>
      <c r="D14" s="304"/>
      <c r="E14" s="77"/>
      <c r="F14" s="126">
        <f t="shared" si="0"/>
        <v>0</v>
      </c>
      <c r="G14" s="64"/>
      <c r="H14" s="211"/>
      <c r="I14" s="211"/>
    </row>
    <row r="15" spans="1:12" ht="29.25" customHeight="1">
      <c r="A15" s="125">
        <v>6</v>
      </c>
      <c r="B15" s="302" t="s">
        <v>337</v>
      </c>
      <c r="C15" s="303"/>
      <c r="D15" s="304"/>
      <c r="E15" s="77"/>
      <c r="F15" s="126">
        <f t="shared" si="0"/>
        <v>0</v>
      </c>
      <c r="G15" s="64"/>
      <c r="H15" s="211"/>
      <c r="I15" s="211"/>
    </row>
    <row r="16" spans="1:12" ht="29.25" customHeight="1">
      <c r="A16" s="125">
        <v>7</v>
      </c>
      <c r="B16" s="302" t="s">
        <v>334</v>
      </c>
      <c r="C16" s="303"/>
      <c r="D16" s="304"/>
      <c r="E16" s="77"/>
      <c r="F16" s="126">
        <f t="shared" si="0"/>
        <v>0</v>
      </c>
      <c r="G16" s="64"/>
      <c r="H16" s="211"/>
      <c r="I16" s="211"/>
    </row>
    <row r="17" spans="1:12" ht="29.25" customHeight="1">
      <c r="A17" s="125">
        <v>8</v>
      </c>
      <c r="B17" s="302" t="s">
        <v>338</v>
      </c>
      <c r="C17" s="303"/>
      <c r="D17" s="304"/>
      <c r="E17" s="77"/>
      <c r="F17" s="126">
        <f t="shared" si="0"/>
        <v>0</v>
      </c>
      <c r="G17" s="64"/>
      <c r="H17" s="211"/>
      <c r="I17" s="211"/>
    </row>
    <row r="18" spans="1:12" ht="29.25" customHeight="1">
      <c r="A18" s="125">
        <v>9</v>
      </c>
      <c r="B18" s="302"/>
      <c r="C18" s="303"/>
      <c r="D18" s="304"/>
      <c r="E18" s="127"/>
      <c r="F18" s="126"/>
      <c r="G18" s="64"/>
      <c r="H18" s="211"/>
      <c r="I18" s="211"/>
    </row>
    <row r="19" spans="1:12" ht="29.25" customHeight="1">
      <c r="A19" s="125">
        <v>10</v>
      </c>
      <c r="B19" s="302"/>
      <c r="C19" s="303"/>
      <c r="D19" s="304"/>
      <c r="E19" s="127"/>
      <c r="F19" s="126"/>
      <c r="G19" s="64"/>
      <c r="H19" s="211"/>
      <c r="I19" s="211"/>
    </row>
    <row r="20" spans="1:12" ht="29.25" customHeight="1">
      <c r="A20" s="125">
        <v>11</v>
      </c>
      <c r="B20" s="302"/>
      <c r="C20" s="303"/>
      <c r="D20" s="304"/>
      <c r="E20" s="127"/>
      <c r="F20" s="126"/>
      <c r="G20" s="64"/>
      <c r="H20" s="211"/>
      <c r="I20" s="211"/>
    </row>
    <row r="21" spans="1:12" ht="29.25" customHeight="1">
      <c r="A21" s="125">
        <v>12</v>
      </c>
      <c r="B21" s="302"/>
      <c r="C21" s="303"/>
      <c r="D21" s="304"/>
      <c r="E21" s="127"/>
      <c r="F21" s="126"/>
      <c r="G21" s="64"/>
      <c r="H21" s="211"/>
      <c r="I21" s="211"/>
    </row>
    <row r="22" spans="1:12" ht="29.25" customHeight="1">
      <c r="A22" s="125">
        <v>13</v>
      </c>
      <c r="B22" s="302"/>
      <c r="C22" s="303"/>
      <c r="D22" s="304"/>
      <c r="E22" s="127"/>
      <c r="F22" s="126"/>
      <c r="G22" s="64"/>
      <c r="H22" s="211"/>
      <c r="I22" s="211"/>
    </row>
    <row r="23" spans="1:12" ht="29.25" customHeight="1">
      <c r="A23" s="125">
        <v>14</v>
      </c>
      <c r="B23" s="302"/>
      <c r="C23" s="303"/>
      <c r="D23" s="304"/>
      <c r="E23" s="127"/>
      <c r="F23" s="126"/>
      <c r="G23" s="64"/>
      <c r="H23" s="211"/>
      <c r="I23" s="211"/>
    </row>
    <row r="24" spans="1:12" ht="29.25" customHeight="1" thickBot="1">
      <c r="A24" s="125">
        <v>15</v>
      </c>
      <c r="B24" s="302"/>
      <c r="C24" s="303"/>
      <c r="D24" s="304"/>
      <c r="E24" s="127"/>
      <c r="F24" s="129"/>
      <c r="G24" s="64"/>
      <c r="H24" s="211"/>
      <c r="I24" s="211"/>
    </row>
    <row r="25" spans="1:12" ht="29.25" customHeight="1">
      <c r="A25" s="305" t="s">
        <v>409</v>
      </c>
      <c r="B25" s="306"/>
      <c r="C25" s="306"/>
      <c r="D25" s="306"/>
      <c r="E25" s="307"/>
      <c r="F25" s="130">
        <f>SUM(F10:F24)</f>
        <v>0</v>
      </c>
      <c r="G25" s="218"/>
      <c r="H25" s="219"/>
      <c r="I25" s="219"/>
      <c r="J25" s="58"/>
      <c r="K25" s="58"/>
      <c r="L25" s="58"/>
    </row>
    <row r="26" spans="1:12" ht="28.5" customHeight="1">
      <c r="A26" s="128"/>
      <c r="B26" s="128"/>
      <c r="C26" s="128"/>
      <c r="D26" s="128"/>
      <c r="E26" s="128"/>
      <c r="F26" s="128"/>
    </row>
  </sheetData>
  <mergeCells count="43">
    <mergeCell ref="G25:I25"/>
    <mergeCell ref="B24:D24"/>
    <mergeCell ref="B20:D20"/>
    <mergeCell ref="H13:I13"/>
    <mergeCell ref="A25:E25"/>
    <mergeCell ref="B14:D14"/>
    <mergeCell ref="B13:D13"/>
    <mergeCell ref="H23:I23"/>
    <mergeCell ref="H14:I14"/>
    <mergeCell ref="H18:I18"/>
    <mergeCell ref="H24:I24"/>
    <mergeCell ref="B22:D22"/>
    <mergeCell ref="B23:D23"/>
    <mergeCell ref="H21:I21"/>
    <mergeCell ref="H22:I22"/>
    <mergeCell ref="B21:D21"/>
    <mergeCell ref="A1:L1"/>
    <mergeCell ref="B9:D9"/>
    <mergeCell ref="H9:I9"/>
    <mergeCell ref="G7:K7"/>
    <mergeCell ref="G8:K8"/>
    <mergeCell ref="J4:L4"/>
    <mergeCell ref="H4:I4"/>
    <mergeCell ref="A2:L2"/>
    <mergeCell ref="A5:L5"/>
    <mergeCell ref="H10:I10"/>
    <mergeCell ref="H11:I11"/>
    <mergeCell ref="H12:I12"/>
    <mergeCell ref="H20:I20"/>
    <mergeCell ref="H19:I19"/>
    <mergeCell ref="H15:I15"/>
    <mergeCell ref="H16:I16"/>
    <mergeCell ref="H17:I17"/>
    <mergeCell ref="B17:D17"/>
    <mergeCell ref="B19:D19"/>
    <mergeCell ref="B15:D15"/>
    <mergeCell ref="B16:D16"/>
    <mergeCell ref="B18:D18"/>
    <mergeCell ref="B10:D10"/>
    <mergeCell ref="B11:D11"/>
    <mergeCell ref="B12:D12"/>
    <mergeCell ref="C7:E7"/>
    <mergeCell ref="C8:E8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52"/>
  </sheetPr>
  <dimension ref="A1:P42"/>
  <sheetViews>
    <sheetView zoomScaleNormal="100" workbookViewId="0">
      <selection sqref="A1:L1"/>
    </sheetView>
  </sheetViews>
  <sheetFormatPr defaultRowHeight="13.5"/>
  <cols>
    <col min="1" max="1" width="3.375" style="1" customWidth="1"/>
    <col min="2" max="4" width="6.75" style="1" customWidth="1"/>
    <col min="5" max="5" width="6.25" style="1" customWidth="1"/>
    <col min="6" max="6" width="12.5" style="1" customWidth="1"/>
    <col min="7" max="7" width="3.375" style="1" customWidth="1"/>
    <col min="8" max="10" width="6.375" style="1" customWidth="1"/>
    <col min="11" max="11" width="5" style="1" customWidth="1"/>
    <col min="12" max="12" width="13.875" style="1" customWidth="1"/>
    <col min="13" max="16384" width="9" style="1"/>
  </cols>
  <sheetData>
    <row r="1" spans="1:16" ht="21" customHeight="1">
      <c r="A1" s="321" t="s">
        <v>988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/>
      <c r="P1"/>
    </row>
    <row r="2" spans="1:16" ht="17.25" customHeight="1">
      <c r="A2" s="323" t="s">
        <v>889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/>
      <c r="P2"/>
    </row>
    <row r="3" spans="1:16" ht="21.75" customHeight="1">
      <c r="A3" s="2"/>
      <c r="B3" s="2"/>
      <c r="C3" s="2"/>
      <c r="D3" s="2"/>
      <c r="E3" s="2"/>
      <c r="F3" s="2"/>
      <c r="G3" s="2"/>
      <c r="H3" s="308" t="s">
        <v>890</v>
      </c>
      <c r="I3" s="308"/>
      <c r="J3" s="308" t="s">
        <v>891</v>
      </c>
      <c r="K3" s="308"/>
      <c r="L3" s="308"/>
      <c r="M3"/>
      <c r="P3"/>
    </row>
    <row r="4" spans="1:16" ht="38.25" customHeight="1">
      <c r="A4" s="324" t="s">
        <v>892</v>
      </c>
      <c r="B4" s="324"/>
      <c r="C4" s="324"/>
      <c r="D4" s="324"/>
      <c r="E4" s="324"/>
      <c r="F4" s="324"/>
      <c r="G4" s="324"/>
      <c r="H4" s="324"/>
      <c r="I4" s="324"/>
      <c r="J4" s="324"/>
      <c r="K4" s="324"/>
      <c r="L4" s="324"/>
      <c r="M4"/>
      <c r="P4"/>
    </row>
    <row r="5" spans="1:16" ht="15.75" customHeight="1" thickBo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9" t="s">
        <v>893</v>
      </c>
      <c r="M5"/>
    </row>
    <row r="6" spans="1:16" ht="21" customHeight="1" thickTop="1">
      <c r="A6" s="181" t="s">
        <v>894</v>
      </c>
      <c r="B6" s="182" t="s">
        <v>895</v>
      </c>
      <c r="C6" s="317" t="s">
        <v>896</v>
      </c>
      <c r="D6" s="317"/>
      <c r="E6" s="317"/>
      <c r="F6" s="183" t="s">
        <v>897</v>
      </c>
      <c r="G6" s="317" t="s">
        <v>898</v>
      </c>
      <c r="H6" s="317"/>
      <c r="I6" s="317"/>
      <c r="J6" s="317"/>
      <c r="K6" s="317"/>
      <c r="L6" s="184" t="s">
        <v>899</v>
      </c>
      <c r="M6"/>
    </row>
    <row r="7" spans="1:16" ht="21" customHeight="1" thickBot="1">
      <c r="A7" s="185">
        <v>26</v>
      </c>
      <c r="B7" s="186" t="s">
        <v>900</v>
      </c>
      <c r="C7" s="314" t="s">
        <v>901</v>
      </c>
      <c r="D7" s="314"/>
      <c r="E7" s="314"/>
      <c r="F7" s="187" t="s">
        <v>902</v>
      </c>
      <c r="G7" s="320" t="s">
        <v>903</v>
      </c>
      <c r="H7" s="320"/>
      <c r="I7" s="320"/>
      <c r="J7" s="320"/>
      <c r="K7" s="320"/>
      <c r="L7" s="188" t="s">
        <v>904</v>
      </c>
      <c r="M7"/>
    </row>
    <row r="8" spans="1:16" ht="21" customHeight="1" thickTop="1">
      <c r="A8" s="189" t="s">
        <v>894</v>
      </c>
      <c r="B8" s="316" t="s">
        <v>905</v>
      </c>
      <c r="C8" s="316"/>
      <c r="D8" s="316"/>
      <c r="E8" s="190" t="s">
        <v>906</v>
      </c>
      <c r="F8" s="191" t="s">
        <v>907</v>
      </c>
      <c r="G8" s="39"/>
      <c r="H8" s="211"/>
      <c r="I8" s="211"/>
      <c r="K8"/>
      <c r="L8"/>
      <c r="M8"/>
    </row>
    <row r="9" spans="1:16" ht="21" customHeight="1">
      <c r="A9" s="192">
        <v>1</v>
      </c>
      <c r="B9" s="318" t="s">
        <v>908</v>
      </c>
      <c r="C9" s="318"/>
      <c r="D9" s="318"/>
      <c r="E9" s="193"/>
      <c r="F9" s="194">
        <f>ROUNDUP(E9*1.03,-1)</f>
        <v>0</v>
      </c>
      <c r="G9" s="53"/>
      <c r="H9" s="211"/>
      <c r="I9" s="211"/>
      <c r="J9"/>
      <c r="K9"/>
      <c r="L9"/>
      <c r="M9"/>
    </row>
    <row r="10" spans="1:16" ht="21" customHeight="1">
      <c r="A10" s="192">
        <v>2</v>
      </c>
      <c r="B10" s="318" t="s">
        <v>909</v>
      </c>
      <c r="C10" s="318"/>
      <c r="D10" s="318"/>
      <c r="E10" s="193"/>
      <c r="F10" s="194">
        <f>ROUNDUP(E10*1.03,-1)</f>
        <v>0</v>
      </c>
      <c r="G10" s="53"/>
      <c r="H10" s="211"/>
      <c r="I10" s="211"/>
      <c r="J10"/>
      <c r="K10"/>
      <c r="L10"/>
      <c r="M10"/>
    </row>
    <row r="11" spans="1:16" ht="21" customHeight="1" thickBot="1">
      <c r="A11" s="192">
        <v>3</v>
      </c>
      <c r="B11" s="318" t="s">
        <v>901</v>
      </c>
      <c r="C11" s="318"/>
      <c r="D11" s="318"/>
      <c r="E11" s="193"/>
      <c r="F11" s="195">
        <f>ROUNDUP(E11*1.03,-1)</f>
        <v>0</v>
      </c>
      <c r="G11" s="41"/>
      <c r="J11"/>
      <c r="K11"/>
      <c r="L11"/>
      <c r="M11"/>
    </row>
    <row r="12" spans="1:16" ht="21" customHeight="1">
      <c r="A12" s="312">
        <f>SUM(F9:F11)</f>
        <v>0</v>
      </c>
      <c r="B12" s="312"/>
      <c r="C12" s="312"/>
      <c r="D12" s="312"/>
      <c r="E12" s="312"/>
      <c r="F12" s="312"/>
      <c r="G12" s="313"/>
      <c r="H12" s="313"/>
      <c r="I12" s="313"/>
      <c r="J12" s="313"/>
      <c r="K12" s="313"/>
      <c r="L12" s="313"/>
      <c r="M12"/>
    </row>
    <row r="13" spans="1:16" ht="11.25" customHeight="1" thickBot="1">
      <c r="E13" s="196"/>
      <c r="F13" s="196"/>
      <c r="K13" s="197"/>
      <c r="L13" s="197"/>
    </row>
    <row r="14" spans="1:16" ht="21" customHeight="1" thickTop="1">
      <c r="A14" s="181" t="s">
        <v>894</v>
      </c>
      <c r="B14" s="182" t="s">
        <v>895</v>
      </c>
      <c r="C14" s="317" t="s">
        <v>896</v>
      </c>
      <c r="D14" s="317"/>
      <c r="E14" s="317"/>
      <c r="F14" s="183" t="s">
        <v>897</v>
      </c>
      <c r="G14" s="317" t="s">
        <v>898</v>
      </c>
      <c r="H14" s="317"/>
      <c r="I14" s="317"/>
      <c r="J14" s="317"/>
      <c r="K14" s="317"/>
      <c r="L14" s="184" t="s">
        <v>899</v>
      </c>
    </row>
    <row r="15" spans="1:16" ht="21" customHeight="1" thickBot="1">
      <c r="A15" s="185">
        <v>27</v>
      </c>
      <c r="B15" s="186" t="s">
        <v>900</v>
      </c>
      <c r="C15" s="314" t="s">
        <v>910</v>
      </c>
      <c r="D15" s="314"/>
      <c r="E15" s="314"/>
      <c r="F15" s="187" t="s">
        <v>911</v>
      </c>
      <c r="G15" s="320" t="s">
        <v>912</v>
      </c>
      <c r="H15" s="320"/>
      <c r="I15" s="320"/>
      <c r="J15" s="320"/>
      <c r="K15" s="320"/>
      <c r="L15" s="188" t="s">
        <v>913</v>
      </c>
    </row>
    <row r="16" spans="1:16" ht="21" customHeight="1" thickTop="1">
      <c r="A16" s="189" t="s">
        <v>894</v>
      </c>
      <c r="B16" s="316" t="s">
        <v>905</v>
      </c>
      <c r="C16" s="316"/>
      <c r="D16" s="316"/>
      <c r="E16" s="190" t="s">
        <v>906</v>
      </c>
      <c r="F16" s="191" t="s">
        <v>907</v>
      </c>
      <c r="G16" s="39"/>
      <c r="H16" s="211"/>
      <c r="I16" s="211"/>
      <c r="J16"/>
      <c r="K16"/>
      <c r="L16"/>
    </row>
    <row r="17" spans="1:12" ht="21" customHeight="1">
      <c r="A17" s="192">
        <v>1</v>
      </c>
      <c r="B17" s="318" t="s">
        <v>914</v>
      </c>
      <c r="C17" s="318"/>
      <c r="D17" s="318"/>
      <c r="E17" s="193"/>
      <c r="F17" s="194">
        <f>ROUNDUP(E17*1.03,-1)</f>
        <v>0</v>
      </c>
      <c r="G17" s="53"/>
      <c r="H17" s="211"/>
      <c r="I17" s="211"/>
      <c r="J17"/>
      <c r="K17"/>
      <c r="L17"/>
    </row>
    <row r="18" spans="1:12" ht="21" customHeight="1">
      <c r="A18" s="192">
        <v>2</v>
      </c>
      <c r="B18" s="318" t="s">
        <v>915</v>
      </c>
      <c r="C18" s="318"/>
      <c r="D18" s="318"/>
      <c r="E18" s="193"/>
      <c r="F18" s="194">
        <f>ROUNDUP(E18*1.03,-1)</f>
        <v>0</v>
      </c>
      <c r="G18" s="39"/>
      <c r="H18" s="211"/>
      <c r="I18" s="211"/>
      <c r="J18"/>
      <c r="K18"/>
      <c r="L18"/>
    </row>
    <row r="19" spans="1:12" ht="21" customHeight="1" thickBot="1">
      <c r="A19" s="192">
        <v>3</v>
      </c>
      <c r="B19" s="318" t="s">
        <v>910</v>
      </c>
      <c r="C19" s="318"/>
      <c r="D19" s="318"/>
      <c r="E19" s="193"/>
      <c r="F19" s="195">
        <f>ROUNDUP(E19*1.03,-1)</f>
        <v>0</v>
      </c>
      <c r="G19" s="10"/>
      <c r="J19"/>
      <c r="K19"/>
      <c r="L19"/>
    </row>
    <row r="20" spans="1:12" ht="21" customHeight="1">
      <c r="A20" s="312">
        <f>SUM(F17:F19)</f>
        <v>0</v>
      </c>
      <c r="B20" s="312"/>
      <c r="C20" s="312"/>
      <c r="D20" s="312"/>
      <c r="E20" s="312"/>
      <c r="F20" s="312"/>
      <c r="G20" s="313"/>
      <c r="H20" s="313"/>
      <c r="I20" s="313"/>
      <c r="J20" s="313"/>
      <c r="K20" s="313"/>
      <c r="L20" s="313"/>
    </row>
    <row r="21" spans="1:12" ht="6.75" customHeight="1" thickBot="1">
      <c r="E21" s="196"/>
      <c r="F21" s="196"/>
      <c r="K21" s="196"/>
      <c r="L21" s="196"/>
    </row>
    <row r="22" spans="1:12" ht="21" customHeight="1" thickTop="1">
      <c r="A22" s="181" t="s">
        <v>894</v>
      </c>
      <c r="B22" s="182" t="s">
        <v>895</v>
      </c>
      <c r="C22" s="317" t="s">
        <v>896</v>
      </c>
      <c r="D22" s="317"/>
      <c r="E22" s="317"/>
      <c r="F22" s="183" t="s">
        <v>897</v>
      </c>
      <c r="G22" s="317" t="s">
        <v>898</v>
      </c>
      <c r="H22" s="317"/>
      <c r="I22" s="317"/>
      <c r="J22" s="317"/>
      <c r="K22" s="317"/>
      <c r="L22" s="184" t="s">
        <v>899</v>
      </c>
    </row>
    <row r="23" spans="1:12" ht="21" customHeight="1" thickBot="1">
      <c r="A23" s="185">
        <v>28</v>
      </c>
      <c r="B23" s="186" t="s">
        <v>900</v>
      </c>
      <c r="C23" s="314" t="s">
        <v>916</v>
      </c>
      <c r="D23" s="314"/>
      <c r="E23" s="314"/>
      <c r="F23" s="187" t="s">
        <v>917</v>
      </c>
      <c r="G23" s="315" t="s">
        <v>918</v>
      </c>
      <c r="H23" s="315"/>
      <c r="I23" s="315"/>
      <c r="J23" s="315"/>
      <c r="K23" s="315"/>
      <c r="L23" s="188" t="s">
        <v>919</v>
      </c>
    </row>
    <row r="24" spans="1:12" ht="21" customHeight="1" thickTop="1">
      <c r="A24" s="189" t="s">
        <v>894</v>
      </c>
      <c r="B24" s="316" t="s">
        <v>905</v>
      </c>
      <c r="C24" s="316"/>
      <c r="D24" s="316"/>
      <c r="E24" s="190" t="s">
        <v>906</v>
      </c>
      <c r="F24" s="198" t="s">
        <v>907</v>
      </c>
      <c r="G24" s="39"/>
      <c r="H24" s="211"/>
      <c r="I24" s="211"/>
      <c r="J24"/>
      <c r="K24"/>
      <c r="L24"/>
    </row>
    <row r="25" spans="1:12" ht="21" customHeight="1">
      <c r="A25" s="192">
        <v>1</v>
      </c>
      <c r="B25" s="318" t="s">
        <v>920</v>
      </c>
      <c r="C25" s="318"/>
      <c r="D25" s="318"/>
      <c r="E25" s="193"/>
      <c r="F25" s="194">
        <f>ROUNDUP(E25*1.03,-1)</f>
        <v>0</v>
      </c>
      <c r="G25" s="39"/>
      <c r="H25" s="211"/>
      <c r="I25" s="211"/>
      <c r="J25"/>
      <c r="K25"/>
      <c r="L25"/>
    </row>
    <row r="26" spans="1:12" ht="21" customHeight="1">
      <c r="A26" s="192">
        <v>2</v>
      </c>
      <c r="B26" s="318" t="s">
        <v>921</v>
      </c>
      <c r="C26" s="318"/>
      <c r="D26" s="318"/>
      <c r="E26" s="193"/>
      <c r="F26" s="194">
        <f>ROUNDUP(E26*1.03,-1)</f>
        <v>0</v>
      </c>
      <c r="G26" s="39"/>
      <c r="H26" s="211"/>
      <c r="I26" s="211"/>
      <c r="J26"/>
      <c r="K26"/>
      <c r="L26"/>
    </row>
    <row r="27" spans="1:12" ht="21" customHeight="1" thickBot="1">
      <c r="A27" s="192">
        <v>3</v>
      </c>
      <c r="B27" s="311" t="s">
        <v>916</v>
      </c>
      <c r="C27" s="311"/>
      <c r="D27" s="311"/>
      <c r="E27" s="193"/>
      <c r="F27" s="195">
        <f>ROUNDUP(E27*1.03,-1)</f>
        <v>0</v>
      </c>
      <c r="G27" s="10"/>
      <c r="J27"/>
      <c r="K27"/>
      <c r="L27"/>
    </row>
    <row r="28" spans="1:12" ht="21" customHeight="1">
      <c r="A28" s="319">
        <f>SUM(F25:F27)</f>
        <v>0</v>
      </c>
      <c r="B28" s="319"/>
      <c r="C28" s="319"/>
      <c r="D28" s="319"/>
      <c r="E28" s="319"/>
      <c r="F28" s="319"/>
      <c r="G28" s="313"/>
      <c r="H28" s="313"/>
      <c r="I28" s="313"/>
      <c r="J28" s="313"/>
      <c r="K28" s="313"/>
      <c r="L28" s="313"/>
    </row>
    <row r="29" spans="1:12" ht="7.5" customHeight="1" thickBot="1">
      <c r="A29" s="199"/>
      <c r="B29" s="199"/>
      <c r="C29" s="199"/>
      <c r="D29" s="199"/>
      <c r="E29" s="200"/>
      <c r="F29" s="200"/>
      <c r="G29" s="201"/>
      <c r="H29" s="201"/>
      <c r="I29" s="201"/>
      <c r="J29" s="201"/>
      <c r="K29" s="197"/>
      <c r="L29" s="197"/>
    </row>
    <row r="30" spans="1:12" ht="21" customHeight="1" thickTop="1">
      <c r="A30" s="181" t="s">
        <v>894</v>
      </c>
      <c r="B30" s="182" t="s">
        <v>895</v>
      </c>
      <c r="C30" s="317" t="s">
        <v>896</v>
      </c>
      <c r="D30" s="317"/>
      <c r="E30" s="317"/>
      <c r="F30" s="183" t="s">
        <v>897</v>
      </c>
      <c r="G30" s="317" t="s">
        <v>898</v>
      </c>
      <c r="H30" s="317"/>
      <c r="I30" s="317"/>
      <c r="J30" s="317"/>
      <c r="K30" s="317"/>
      <c r="L30" s="184" t="s">
        <v>899</v>
      </c>
    </row>
    <row r="31" spans="1:12" ht="21" customHeight="1" thickBot="1">
      <c r="A31" s="185">
        <v>29</v>
      </c>
      <c r="B31" s="186" t="s">
        <v>900</v>
      </c>
      <c r="C31" s="314" t="s">
        <v>922</v>
      </c>
      <c r="D31" s="314"/>
      <c r="E31" s="314"/>
      <c r="F31" s="187" t="s">
        <v>923</v>
      </c>
      <c r="G31" s="315" t="s">
        <v>924</v>
      </c>
      <c r="H31" s="315"/>
      <c r="I31" s="315"/>
      <c r="J31" s="315"/>
      <c r="K31" s="315"/>
      <c r="L31" s="188" t="s">
        <v>925</v>
      </c>
    </row>
    <row r="32" spans="1:12" ht="21" customHeight="1" thickTop="1">
      <c r="A32" s="189" t="s">
        <v>894</v>
      </c>
      <c r="B32" s="316" t="s">
        <v>905</v>
      </c>
      <c r="C32" s="316"/>
      <c r="D32" s="316"/>
      <c r="E32" s="190" t="s">
        <v>906</v>
      </c>
      <c r="F32" s="191" t="s">
        <v>907</v>
      </c>
      <c r="G32" s="39"/>
      <c r="H32" s="211"/>
      <c r="I32" s="211"/>
      <c r="J32"/>
      <c r="K32"/>
      <c r="L32"/>
    </row>
    <row r="33" spans="1:12" ht="21" customHeight="1">
      <c r="A33" s="192">
        <v>1</v>
      </c>
      <c r="B33" s="310" t="s">
        <v>926</v>
      </c>
      <c r="C33" s="310"/>
      <c r="D33" s="310"/>
      <c r="E33" s="193"/>
      <c r="F33" s="194">
        <f>ROUNDUP(E33*1.03,-1)</f>
        <v>0</v>
      </c>
      <c r="G33" s="39"/>
      <c r="H33" s="211"/>
      <c r="I33" s="211"/>
      <c r="J33"/>
      <c r="K33"/>
      <c r="L33"/>
    </row>
    <row r="34" spans="1:12" ht="21" customHeight="1">
      <c r="A34" s="192">
        <v>2</v>
      </c>
      <c r="B34" s="310" t="s">
        <v>927</v>
      </c>
      <c r="C34" s="310"/>
      <c r="D34" s="310"/>
      <c r="E34" s="193"/>
      <c r="F34" s="194">
        <f>ROUNDUP(E34*1.03,-1)</f>
        <v>0</v>
      </c>
      <c r="G34" s="39"/>
      <c r="H34" s="211"/>
      <c r="I34" s="211"/>
      <c r="J34"/>
      <c r="K34"/>
      <c r="L34"/>
    </row>
    <row r="35" spans="1:12" ht="21" customHeight="1">
      <c r="A35" s="192">
        <v>3</v>
      </c>
      <c r="B35" s="311" t="s">
        <v>928</v>
      </c>
      <c r="C35" s="311"/>
      <c r="D35" s="311"/>
      <c r="E35" s="193"/>
      <c r="F35" s="194">
        <f>ROUNDUP(E35*1.03,-1)</f>
        <v>0</v>
      </c>
      <c r="G35" s="10"/>
      <c r="J35"/>
      <c r="K35"/>
      <c r="L35"/>
    </row>
    <row r="36" spans="1:12" ht="21" customHeight="1" thickBot="1">
      <c r="A36" s="192">
        <v>4</v>
      </c>
      <c r="B36" s="311" t="s">
        <v>922</v>
      </c>
      <c r="C36" s="311"/>
      <c r="D36" s="311"/>
      <c r="E36" s="193"/>
      <c r="F36" s="195">
        <f>ROUNDUP(E36*1.03,-1)</f>
        <v>0</v>
      </c>
      <c r="G36" s="10"/>
      <c r="J36"/>
      <c r="K36"/>
      <c r="L36"/>
    </row>
    <row r="37" spans="1:12" ht="21" customHeight="1">
      <c r="A37" s="312">
        <f>SUM(F33:F36)</f>
        <v>0</v>
      </c>
      <c r="B37" s="312"/>
      <c r="C37" s="312"/>
      <c r="D37" s="312"/>
      <c r="E37" s="312"/>
      <c r="F37" s="312"/>
      <c r="G37" s="313"/>
      <c r="H37" s="313"/>
      <c r="I37" s="313"/>
      <c r="J37" s="313"/>
      <c r="K37" s="313"/>
      <c r="L37" s="313"/>
    </row>
    <row r="38" spans="1:12" ht="7.5" customHeight="1">
      <c r="E38" s="196"/>
      <c r="F38" s="196"/>
      <c r="K38" s="196"/>
      <c r="L38" s="196"/>
    </row>
    <row r="39" spans="1:12" ht="21" customHeight="1">
      <c r="A39" s="308" t="s">
        <v>929</v>
      </c>
      <c r="B39" s="308"/>
      <c r="C39" s="308"/>
      <c r="D39" s="308"/>
      <c r="E39" s="309">
        <f>SUM(A37,A28,A20,A12)</f>
        <v>0</v>
      </c>
      <c r="F39" s="309"/>
    </row>
    <row r="42" spans="1:12" ht="12.75" customHeight="1"/>
  </sheetData>
  <sheetProtection selectLockedCells="1" selectUnlockedCells="1"/>
  <mergeCells count="60">
    <mergeCell ref="C6:E6"/>
    <mergeCell ref="G6:K6"/>
    <mergeCell ref="A1:L1"/>
    <mergeCell ref="A2:L2"/>
    <mergeCell ref="H3:I3"/>
    <mergeCell ref="J3:L3"/>
    <mergeCell ref="A4:L4"/>
    <mergeCell ref="C14:E14"/>
    <mergeCell ref="G14:K14"/>
    <mergeCell ref="C7:E7"/>
    <mergeCell ref="G7:K7"/>
    <mergeCell ref="B8:D8"/>
    <mergeCell ref="H8:I8"/>
    <mergeCell ref="B9:D9"/>
    <mergeCell ref="H9:I9"/>
    <mergeCell ref="B10:D10"/>
    <mergeCell ref="H10:I10"/>
    <mergeCell ref="B11:D11"/>
    <mergeCell ref="A12:F12"/>
    <mergeCell ref="G12:L12"/>
    <mergeCell ref="C22:E22"/>
    <mergeCell ref="G22:K22"/>
    <mergeCell ref="C15:E15"/>
    <mergeCell ref="G15:K15"/>
    <mergeCell ref="B16:D16"/>
    <mergeCell ref="H16:I16"/>
    <mergeCell ref="B17:D17"/>
    <mergeCell ref="H17:I17"/>
    <mergeCell ref="B18:D18"/>
    <mergeCell ref="H18:I18"/>
    <mergeCell ref="B19:D19"/>
    <mergeCell ref="A20:F20"/>
    <mergeCell ref="G20:L20"/>
    <mergeCell ref="C30:E30"/>
    <mergeCell ref="G30:K30"/>
    <mergeCell ref="C23:E23"/>
    <mergeCell ref="G23:K23"/>
    <mergeCell ref="B24:D24"/>
    <mergeCell ref="H24:I24"/>
    <mergeCell ref="B25:D25"/>
    <mergeCell ref="H25:I25"/>
    <mergeCell ref="B26:D26"/>
    <mergeCell ref="H26:I26"/>
    <mergeCell ref="B27:D27"/>
    <mergeCell ref="A28:F28"/>
    <mergeCell ref="G28:L28"/>
    <mergeCell ref="C31:E31"/>
    <mergeCell ref="G31:K31"/>
    <mergeCell ref="B32:D32"/>
    <mergeCell ref="H32:I32"/>
    <mergeCell ref="B33:D33"/>
    <mergeCell ref="H33:I33"/>
    <mergeCell ref="A39:D39"/>
    <mergeCell ref="E39:F39"/>
    <mergeCell ref="B34:D34"/>
    <mergeCell ref="H34:I34"/>
    <mergeCell ref="B35:D35"/>
    <mergeCell ref="B36:D36"/>
    <mergeCell ref="A37:F37"/>
    <mergeCell ref="G37:L37"/>
  </mergeCells>
  <phoneticPr fontId="2"/>
  <pageMargins left="0.78749999999999998" right="0.78749999999999998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52"/>
  </sheetPr>
  <dimension ref="A1:Q41"/>
  <sheetViews>
    <sheetView zoomScaleNormal="100" workbookViewId="0">
      <selection activeCell="F5" sqref="F5"/>
    </sheetView>
  </sheetViews>
  <sheetFormatPr defaultRowHeight="13.5"/>
  <cols>
    <col min="1" max="1" width="3.375" style="1" customWidth="1"/>
    <col min="2" max="4" width="6.75" style="1" customWidth="1"/>
    <col min="5" max="5" width="6.25" style="1" customWidth="1"/>
    <col min="6" max="6" width="12.5" style="1" customWidth="1"/>
    <col min="7" max="7" width="3.375" style="1" customWidth="1"/>
    <col min="8" max="10" width="6.375" style="1" customWidth="1"/>
    <col min="11" max="11" width="5" style="1" customWidth="1"/>
    <col min="12" max="12" width="13.875" style="1" customWidth="1"/>
    <col min="13" max="16384" width="9" style="1"/>
  </cols>
  <sheetData>
    <row r="1" spans="1:17" ht="21" customHeight="1">
      <c r="A1" s="321" t="s">
        <v>988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/>
      <c r="O1"/>
      <c r="P1"/>
      <c r="Q1"/>
    </row>
    <row r="2" spans="1:17" ht="17.25" customHeight="1">
      <c r="A2" s="323" t="s">
        <v>889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/>
      <c r="O2"/>
      <c r="P2"/>
      <c r="Q2"/>
    </row>
    <row r="3" spans="1:17" ht="21.75" customHeight="1">
      <c r="A3" s="2"/>
      <c r="B3" s="2"/>
      <c r="C3" s="2"/>
      <c r="D3" s="2"/>
      <c r="E3" s="2"/>
      <c r="F3" s="2"/>
      <c r="G3" s="2"/>
      <c r="H3" s="308" t="s">
        <v>890</v>
      </c>
      <c r="I3" s="308"/>
      <c r="J3" s="308" t="s">
        <v>891</v>
      </c>
      <c r="K3" s="308"/>
      <c r="L3" s="308"/>
      <c r="M3"/>
      <c r="O3"/>
      <c r="P3"/>
      <c r="Q3"/>
    </row>
    <row r="4" spans="1:17" ht="38.25" customHeight="1">
      <c r="A4" s="324" t="s">
        <v>892</v>
      </c>
      <c r="B4" s="324"/>
      <c r="C4" s="324"/>
      <c r="D4" s="324"/>
      <c r="E4" s="324"/>
      <c r="F4" s="324"/>
      <c r="G4" s="324"/>
      <c r="H4" s="324"/>
      <c r="I4" s="324"/>
      <c r="J4" s="324"/>
      <c r="K4" s="324"/>
      <c r="L4" s="324"/>
      <c r="M4"/>
      <c r="O4"/>
      <c r="P4"/>
      <c r="Q4"/>
    </row>
    <row r="5" spans="1:17" ht="15.75" customHeight="1" thickBo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9" t="s">
        <v>930</v>
      </c>
      <c r="M5"/>
      <c r="O5"/>
      <c r="P5"/>
      <c r="Q5"/>
    </row>
    <row r="6" spans="1:17" ht="21" customHeight="1" thickTop="1">
      <c r="A6" s="181" t="s">
        <v>894</v>
      </c>
      <c r="B6" s="182" t="s">
        <v>895</v>
      </c>
      <c r="C6" s="317" t="s">
        <v>896</v>
      </c>
      <c r="D6" s="317"/>
      <c r="E6" s="317"/>
      <c r="F6" s="183" t="s">
        <v>897</v>
      </c>
      <c r="G6" s="317" t="s">
        <v>898</v>
      </c>
      <c r="H6" s="317"/>
      <c r="I6" s="317"/>
      <c r="J6" s="317"/>
      <c r="K6" s="317"/>
      <c r="L6" s="184" t="s">
        <v>899</v>
      </c>
      <c r="M6"/>
    </row>
    <row r="7" spans="1:17" ht="21" customHeight="1" thickBot="1">
      <c r="A7" s="185">
        <v>30</v>
      </c>
      <c r="B7" s="202" t="s">
        <v>900</v>
      </c>
      <c r="C7" s="358" t="s">
        <v>715</v>
      </c>
      <c r="D7" s="359"/>
      <c r="E7" s="360"/>
      <c r="F7" s="1" t="s">
        <v>716</v>
      </c>
      <c r="G7" s="352" t="s">
        <v>931</v>
      </c>
      <c r="H7" s="353"/>
      <c r="I7" s="353"/>
      <c r="J7" s="353"/>
      <c r="K7" s="354"/>
      <c r="L7" s="188" t="s">
        <v>932</v>
      </c>
      <c r="M7"/>
    </row>
    <row r="8" spans="1:17" ht="21" customHeight="1" thickTop="1">
      <c r="A8" s="189" t="s">
        <v>894</v>
      </c>
      <c r="B8" s="346" t="s">
        <v>905</v>
      </c>
      <c r="C8" s="347"/>
      <c r="D8" s="348"/>
      <c r="E8" s="190" t="s">
        <v>906</v>
      </c>
      <c r="F8" s="191" t="s">
        <v>907</v>
      </c>
      <c r="G8" s="39"/>
      <c r="H8" s="229"/>
      <c r="I8" s="229"/>
      <c r="K8"/>
      <c r="L8"/>
      <c r="M8"/>
    </row>
    <row r="9" spans="1:17" ht="21" customHeight="1">
      <c r="A9" s="192">
        <v>1</v>
      </c>
      <c r="B9" s="330" t="s">
        <v>746</v>
      </c>
      <c r="C9" s="331"/>
      <c r="D9" s="332"/>
      <c r="E9" s="193"/>
      <c r="F9" s="194">
        <f>ROUNDUP(E9*1.03,-1)</f>
        <v>0</v>
      </c>
      <c r="G9" s="53"/>
      <c r="H9" s="211"/>
      <c r="I9" s="211"/>
      <c r="J9"/>
      <c r="K9"/>
      <c r="L9"/>
      <c r="M9"/>
    </row>
    <row r="10" spans="1:17" ht="21" customHeight="1">
      <c r="A10" s="192">
        <v>2</v>
      </c>
      <c r="B10" s="330" t="s">
        <v>747</v>
      </c>
      <c r="C10" s="331"/>
      <c r="D10" s="332"/>
      <c r="E10" s="193"/>
      <c r="F10" s="194">
        <f>ROUNDUP(E10*1.03,-1)</f>
        <v>0</v>
      </c>
      <c r="G10" s="53"/>
      <c r="H10" s="211"/>
      <c r="I10" s="211"/>
      <c r="J10"/>
      <c r="K10"/>
      <c r="L10"/>
      <c r="M10"/>
    </row>
    <row r="11" spans="1:17" ht="21" customHeight="1" thickBot="1">
      <c r="A11" s="192">
        <v>3</v>
      </c>
      <c r="B11" s="330" t="s">
        <v>715</v>
      </c>
      <c r="C11" s="331"/>
      <c r="D11" s="332"/>
      <c r="E11" s="193"/>
      <c r="F11" s="195">
        <f>ROUNDUP(E11*1.03,-1)</f>
        <v>0</v>
      </c>
      <c r="G11" s="41"/>
      <c r="J11"/>
      <c r="K11"/>
      <c r="L11"/>
      <c r="M11"/>
    </row>
    <row r="12" spans="1:17" ht="21" customHeight="1">
      <c r="A12" s="355">
        <f>SUM(F9:F11)</f>
        <v>0</v>
      </c>
      <c r="B12" s="356"/>
      <c r="C12" s="356"/>
      <c r="D12" s="356"/>
      <c r="E12" s="356"/>
      <c r="F12" s="357"/>
      <c r="G12" s="313"/>
      <c r="H12" s="336"/>
      <c r="I12" s="336"/>
      <c r="J12" s="336"/>
      <c r="K12" s="336"/>
      <c r="L12" s="336"/>
      <c r="M12"/>
    </row>
    <row r="13" spans="1:17" ht="11.25" customHeight="1" thickBot="1">
      <c r="E13" s="196"/>
      <c r="F13" s="196"/>
      <c r="K13" s="197"/>
      <c r="L13" s="197"/>
    </row>
    <row r="14" spans="1:17" ht="21" customHeight="1" thickTop="1">
      <c r="A14" s="181" t="s">
        <v>894</v>
      </c>
      <c r="B14" s="182" t="s">
        <v>895</v>
      </c>
      <c r="C14" s="337" t="s">
        <v>896</v>
      </c>
      <c r="D14" s="338"/>
      <c r="E14" s="339"/>
      <c r="F14" s="183" t="s">
        <v>897</v>
      </c>
      <c r="G14" s="337" t="s">
        <v>898</v>
      </c>
      <c r="H14" s="338"/>
      <c r="I14" s="338"/>
      <c r="J14" s="338"/>
      <c r="K14" s="339"/>
      <c r="L14" s="184" t="s">
        <v>899</v>
      </c>
    </row>
    <row r="15" spans="1:17" ht="21" customHeight="1" thickBot="1">
      <c r="A15" s="185">
        <v>31</v>
      </c>
      <c r="B15" s="186" t="s">
        <v>900</v>
      </c>
      <c r="C15" s="340" t="s">
        <v>717</v>
      </c>
      <c r="D15" s="341"/>
      <c r="E15" s="342"/>
      <c r="F15" s="187" t="s">
        <v>933</v>
      </c>
      <c r="G15" s="352" t="s">
        <v>934</v>
      </c>
      <c r="H15" s="353"/>
      <c r="I15" s="353"/>
      <c r="J15" s="353"/>
      <c r="K15" s="354"/>
      <c r="L15" s="188" t="s">
        <v>935</v>
      </c>
    </row>
    <row r="16" spans="1:17" ht="21" customHeight="1" thickTop="1">
      <c r="A16" s="189" t="s">
        <v>894</v>
      </c>
      <c r="B16" s="346" t="s">
        <v>905</v>
      </c>
      <c r="C16" s="347"/>
      <c r="D16" s="348"/>
      <c r="E16" s="190" t="s">
        <v>906</v>
      </c>
      <c r="F16" s="191" t="s">
        <v>907</v>
      </c>
      <c r="G16" s="39"/>
      <c r="H16" s="229"/>
      <c r="I16" s="229"/>
      <c r="J16"/>
      <c r="K16"/>
      <c r="L16"/>
    </row>
    <row r="17" spans="1:12" ht="21" customHeight="1">
      <c r="A17" s="192">
        <v>1</v>
      </c>
      <c r="B17" s="330" t="s">
        <v>748</v>
      </c>
      <c r="C17" s="331"/>
      <c r="D17" s="332"/>
      <c r="E17" s="193"/>
      <c r="F17" s="194">
        <f>ROUNDUP(E17*1.03,-1)</f>
        <v>0</v>
      </c>
      <c r="G17" s="53"/>
      <c r="H17" s="211"/>
      <c r="I17" s="211"/>
      <c r="J17"/>
      <c r="K17"/>
      <c r="L17"/>
    </row>
    <row r="18" spans="1:12" ht="21" customHeight="1">
      <c r="A18" s="192">
        <v>2</v>
      </c>
      <c r="B18" s="330" t="s">
        <v>749</v>
      </c>
      <c r="C18" s="331"/>
      <c r="D18" s="332"/>
      <c r="E18" s="193"/>
      <c r="F18" s="194">
        <f>ROUNDUP(E18*1.03,-1)</f>
        <v>0</v>
      </c>
      <c r="G18" s="39"/>
      <c r="H18" s="211"/>
      <c r="I18" s="211"/>
      <c r="J18"/>
      <c r="K18"/>
      <c r="L18"/>
    </row>
    <row r="19" spans="1:12" ht="21" customHeight="1" thickBot="1">
      <c r="A19" s="192">
        <v>3</v>
      </c>
      <c r="B19" s="330" t="s">
        <v>717</v>
      </c>
      <c r="C19" s="331"/>
      <c r="D19" s="332"/>
      <c r="E19" s="193"/>
      <c r="F19" s="195">
        <f>ROUNDUP(E19*1.03,-1)</f>
        <v>0</v>
      </c>
      <c r="G19" s="10"/>
      <c r="J19"/>
      <c r="K19"/>
      <c r="L19"/>
    </row>
    <row r="20" spans="1:12" ht="21" customHeight="1">
      <c r="A20" s="355">
        <f>SUM(F17:F19)</f>
        <v>0</v>
      </c>
      <c r="B20" s="356"/>
      <c r="C20" s="356"/>
      <c r="D20" s="356"/>
      <c r="E20" s="356"/>
      <c r="F20" s="357"/>
      <c r="G20" s="313"/>
      <c r="H20" s="336"/>
      <c r="I20" s="336"/>
      <c r="J20" s="336"/>
      <c r="K20" s="336"/>
      <c r="L20" s="336"/>
    </row>
    <row r="21" spans="1:12" ht="6.75" customHeight="1" thickBot="1">
      <c r="E21" s="196"/>
      <c r="F21" s="196"/>
      <c r="K21" s="196"/>
      <c r="L21" s="196"/>
    </row>
    <row r="22" spans="1:12" ht="21" customHeight="1" thickTop="1">
      <c r="A22" s="181" t="s">
        <v>894</v>
      </c>
      <c r="B22" s="182" t="s">
        <v>895</v>
      </c>
      <c r="C22" s="337" t="s">
        <v>896</v>
      </c>
      <c r="D22" s="338"/>
      <c r="E22" s="339"/>
      <c r="F22" s="183" t="s">
        <v>897</v>
      </c>
      <c r="G22" s="337" t="s">
        <v>898</v>
      </c>
      <c r="H22" s="338"/>
      <c r="I22" s="338"/>
      <c r="J22" s="338"/>
      <c r="K22" s="339"/>
      <c r="L22" s="184" t="s">
        <v>899</v>
      </c>
    </row>
    <row r="23" spans="1:12" ht="21" customHeight="1" thickBot="1">
      <c r="A23" s="185">
        <v>32</v>
      </c>
      <c r="B23" s="186" t="s">
        <v>900</v>
      </c>
      <c r="C23" s="340" t="s">
        <v>718</v>
      </c>
      <c r="D23" s="341"/>
      <c r="E23" s="342"/>
      <c r="F23" s="187" t="s">
        <v>936</v>
      </c>
      <c r="G23" s="343" t="s">
        <v>937</v>
      </c>
      <c r="H23" s="344"/>
      <c r="I23" s="344"/>
      <c r="J23" s="344"/>
      <c r="K23" s="345"/>
      <c r="L23" s="188" t="s">
        <v>938</v>
      </c>
    </row>
    <row r="24" spans="1:12" ht="21" customHeight="1" thickTop="1">
      <c r="A24" s="189" t="s">
        <v>894</v>
      </c>
      <c r="B24" s="346" t="s">
        <v>905</v>
      </c>
      <c r="C24" s="347"/>
      <c r="D24" s="348"/>
      <c r="E24" s="190" t="s">
        <v>906</v>
      </c>
      <c r="F24" s="198" t="s">
        <v>907</v>
      </c>
      <c r="G24" s="39"/>
      <c r="H24" s="229"/>
      <c r="I24" s="229"/>
      <c r="J24"/>
      <c r="K24"/>
      <c r="L24"/>
    </row>
    <row r="25" spans="1:12" ht="21" customHeight="1">
      <c r="A25" s="192">
        <v>1</v>
      </c>
      <c r="B25" s="330" t="s">
        <v>750</v>
      </c>
      <c r="C25" s="331"/>
      <c r="D25" s="332"/>
      <c r="E25" s="193"/>
      <c r="F25" s="194">
        <f>ROUNDUP(E25*1.03,-1)</f>
        <v>0</v>
      </c>
      <c r="G25" s="39"/>
      <c r="H25" s="211"/>
      <c r="I25" s="211"/>
      <c r="J25"/>
      <c r="K25"/>
      <c r="L25"/>
    </row>
    <row r="26" spans="1:12" ht="21" customHeight="1">
      <c r="A26" s="192">
        <v>2</v>
      </c>
      <c r="B26" s="330" t="s">
        <v>751</v>
      </c>
      <c r="C26" s="331"/>
      <c r="D26" s="332"/>
      <c r="E26" s="193"/>
      <c r="F26" s="194">
        <f>ROUNDUP(E26*1.03,-1)</f>
        <v>0</v>
      </c>
      <c r="G26" s="39"/>
      <c r="H26" s="211"/>
      <c r="I26" s="211"/>
      <c r="J26"/>
      <c r="K26"/>
      <c r="L26"/>
    </row>
    <row r="27" spans="1:12" ht="21" customHeight="1">
      <c r="A27" s="192">
        <v>3</v>
      </c>
      <c r="B27" s="330" t="s">
        <v>752</v>
      </c>
      <c r="C27" s="331"/>
      <c r="D27" s="332"/>
      <c r="E27" s="193"/>
      <c r="F27" s="194">
        <f>ROUNDUP(E27*1.03,-1)</f>
        <v>0</v>
      </c>
      <c r="G27" s="10"/>
      <c r="J27"/>
      <c r="K27"/>
      <c r="L27"/>
    </row>
    <row r="28" spans="1:12" ht="21" customHeight="1" thickBot="1">
      <c r="A28" s="192">
        <v>4</v>
      </c>
      <c r="B28" s="330" t="s">
        <v>718</v>
      </c>
      <c r="C28" s="331"/>
      <c r="D28" s="332"/>
      <c r="E28" s="193"/>
      <c r="F28" s="203">
        <f>ROUNDUP(E28*1.03,-1)</f>
        <v>0</v>
      </c>
      <c r="G28" s="10"/>
      <c r="J28"/>
      <c r="K28"/>
      <c r="L28"/>
    </row>
    <row r="29" spans="1:12" ht="21" customHeight="1">
      <c r="A29" s="349">
        <f>SUM(F25:F28)</f>
        <v>0</v>
      </c>
      <c r="B29" s="350"/>
      <c r="C29" s="350"/>
      <c r="D29" s="350"/>
      <c r="E29" s="350"/>
      <c r="F29" s="351"/>
      <c r="G29" s="313"/>
      <c r="H29" s="336"/>
      <c r="I29" s="336"/>
      <c r="J29" s="336"/>
      <c r="K29" s="336"/>
      <c r="L29" s="336"/>
    </row>
    <row r="30" spans="1:12" ht="7.5" customHeight="1" thickBot="1">
      <c r="A30" s="199"/>
      <c r="B30" s="199"/>
      <c r="C30" s="199"/>
      <c r="D30" s="199"/>
      <c r="E30" s="200"/>
      <c r="F30" s="200"/>
      <c r="G30" s="201"/>
      <c r="H30" s="201"/>
      <c r="I30" s="201"/>
      <c r="J30" s="201"/>
      <c r="K30" s="197"/>
      <c r="L30" s="197"/>
    </row>
    <row r="31" spans="1:12" ht="21" customHeight="1" thickTop="1">
      <c r="A31" s="181" t="s">
        <v>894</v>
      </c>
      <c r="B31" s="182" t="s">
        <v>895</v>
      </c>
      <c r="C31" s="337" t="s">
        <v>896</v>
      </c>
      <c r="D31" s="338"/>
      <c r="E31" s="339"/>
      <c r="F31" s="183" t="s">
        <v>897</v>
      </c>
      <c r="G31" s="337" t="s">
        <v>898</v>
      </c>
      <c r="H31" s="338"/>
      <c r="I31" s="338"/>
      <c r="J31" s="338"/>
      <c r="K31" s="339"/>
      <c r="L31" s="184" t="s">
        <v>899</v>
      </c>
    </row>
    <row r="32" spans="1:12" ht="21" customHeight="1" thickBot="1">
      <c r="A32" s="185">
        <v>33</v>
      </c>
      <c r="B32" s="186" t="s">
        <v>900</v>
      </c>
      <c r="C32" s="340" t="s">
        <v>719</v>
      </c>
      <c r="D32" s="341"/>
      <c r="E32" s="342"/>
      <c r="F32" s="187" t="s">
        <v>939</v>
      </c>
      <c r="G32" s="343" t="s">
        <v>940</v>
      </c>
      <c r="H32" s="344"/>
      <c r="I32" s="344"/>
      <c r="J32" s="344"/>
      <c r="K32" s="345"/>
      <c r="L32" s="188" t="s">
        <v>941</v>
      </c>
    </row>
    <row r="33" spans="1:12" ht="21" customHeight="1" thickTop="1">
      <c r="A33" s="189" t="s">
        <v>894</v>
      </c>
      <c r="B33" s="346" t="s">
        <v>905</v>
      </c>
      <c r="C33" s="347"/>
      <c r="D33" s="348"/>
      <c r="E33" s="190" t="s">
        <v>906</v>
      </c>
      <c r="F33" s="191" t="s">
        <v>907</v>
      </c>
      <c r="G33" s="39"/>
      <c r="H33" s="229"/>
      <c r="I33" s="229"/>
      <c r="J33"/>
      <c r="K33"/>
      <c r="L33"/>
    </row>
    <row r="34" spans="1:12" ht="21" customHeight="1">
      <c r="A34" s="192">
        <v>1</v>
      </c>
      <c r="B34" s="330" t="s">
        <v>753</v>
      </c>
      <c r="C34" s="331"/>
      <c r="D34" s="332"/>
      <c r="E34" s="193"/>
      <c r="F34" s="194">
        <f>ROUNDUP(E34*1.03,-1)</f>
        <v>0</v>
      </c>
      <c r="G34" s="39"/>
      <c r="H34" s="211"/>
      <c r="I34" s="211"/>
      <c r="J34"/>
      <c r="K34"/>
      <c r="L34"/>
    </row>
    <row r="35" spans="1:12" ht="21" customHeight="1">
      <c r="A35" s="192">
        <v>2</v>
      </c>
      <c r="B35" s="330" t="s">
        <v>719</v>
      </c>
      <c r="C35" s="331"/>
      <c r="D35" s="332"/>
      <c r="E35" s="193"/>
      <c r="F35" s="194">
        <f>ROUNDUP(E35*1.03,-1)</f>
        <v>0</v>
      </c>
      <c r="G35" s="39"/>
      <c r="H35" s="211"/>
      <c r="I35" s="211"/>
      <c r="J35"/>
      <c r="K35"/>
      <c r="L35"/>
    </row>
    <row r="36" spans="1:12" ht="21" customHeight="1">
      <c r="A36" s="333">
        <f>SUM(F34:F35)</f>
        <v>0</v>
      </c>
      <c r="B36" s="334"/>
      <c r="C36" s="334"/>
      <c r="D36" s="334"/>
      <c r="E36" s="334"/>
      <c r="F36" s="335"/>
      <c r="G36" s="313"/>
      <c r="H36" s="336"/>
      <c r="I36" s="336"/>
      <c r="J36" s="336"/>
      <c r="K36" s="336"/>
      <c r="L36" s="336"/>
    </row>
    <row r="37" spans="1:12" ht="7.5" customHeight="1">
      <c r="E37" s="196"/>
      <c r="F37" s="196"/>
      <c r="K37" s="196"/>
      <c r="L37" s="196"/>
    </row>
    <row r="38" spans="1:12" ht="21" customHeight="1">
      <c r="A38" s="325" t="s">
        <v>929</v>
      </c>
      <c r="B38" s="326"/>
      <c r="C38" s="326"/>
      <c r="D38" s="327"/>
      <c r="E38" s="328">
        <f>A36+A29+A20+A12</f>
        <v>0</v>
      </c>
      <c r="F38" s="329"/>
    </row>
    <row r="41" spans="1:12" ht="12.75" customHeight="1"/>
  </sheetData>
  <sheetProtection selectLockedCells="1" selectUnlockedCells="1"/>
  <mergeCells count="59">
    <mergeCell ref="C6:E6"/>
    <mergeCell ref="G6:K6"/>
    <mergeCell ref="A1:L1"/>
    <mergeCell ref="A2:L2"/>
    <mergeCell ref="H3:I3"/>
    <mergeCell ref="J3:L3"/>
    <mergeCell ref="A4:L4"/>
    <mergeCell ref="C14:E14"/>
    <mergeCell ref="G14:K14"/>
    <mergeCell ref="C7:E7"/>
    <mergeCell ref="G7:K7"/>
    <mergeCell ref="B8:D8"/>
    <mergeCell ref="H8:I8"/>
    <mergeCell ref="B9:D9"/>
    <mergeCell ref="H9:I9"/>
    <mergeCell ref="B10:D10"/>
    <mergeCell ref="H10:I10"/>
    <mergeCell ref="B11:D11"/>
    <mergeCell ref="A12:F12"/>
    <mergeCell ref="G12:L12"/>
    <mergeCell ref="C22:E22"/>
    <mergeCell ref="G22:K22"/>
    <mergeCell ref="C15:E15"/>
    <mergeCell ref="G15:K15"/>
    <mergeCell ref="B16:D16"/>
    <mergeCell ref="H16:I16"/>
    <mergeCell ref="B17:D17"/>
    <mergeCell ref="H17:I17"/>
    <mergeCell ref="B18:D18"/>
    <mergeCell ref="H18:I18"/>
    <mergeCell ref="B19:D19"/>
    <mergeCell ref="A20:F20"/>
    <mergeCell ref="G20:L20"/>
    <mergeCell ref="C23:E23"/>
    <mergeCell ref="G23:K23"/>
    <mergeCell ref="B24:D24"/>
    <mergeCell ref="H24:I24"/>
    <mergeCell ref="B25:D25"/>
    <mergeCell ref="H25:I25"/>
    <mergeCell ref="B26:D26"/>
    <mergeCell ref="H26:I26"/>
    <mergeCell ref="B27:D27"/>
    <mergeCell ref="B28:D28"/>
    <mergeCell ref="A29:F29"/>
    <mergeCell ref="G29:L29"/>
    <mergeCell ref="C31:E31"/>
    <mergeCell ref="G31:K31"/>
    <mergeCell ref="C32:E32"/>
    <mergeCell ref="G32:K32"/>
    <mergeCell ref="B33:D33"/>
    <mergeCell ref="H33:I33"/>
    <mergeCell ref="A38:D38"/>
    <mergeCell ref="E38:F38"/>
    <mergeCell ref="B34:D34"/>
    <mergeCell ref="H34:I34"/>
    <mergeCell ref="B35:D35"/>
    <mergeCell ref="H35:I35"/>
    <mergeCell ref="A36:F36"/>
    <mergeCell ref="G36:L36"/>
  </mergeCells>
  <phoneticPr fontId="2"/>
  <pageMargins left="0.78749999999999998" right="0.78749999999999998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36</vt:i4>
      </vt:variant>
    </vt:vector>
  </HeadingPairs>
  <TitlesOfParts>
    <vt:vector size="36" baseType="lpstr">
      <vt:lpstr>岐阜市１</vt:lpstr>
      <vt:lpstr>岐阜市２</vt:lpstr>
      <vt:lpstr>岐阜市３</vt:lpstr>
      <vt:lpstr>岐阜市４</vt:lpstr>
      <vt:lpstr>羽島市１</vt:lpstr>
      <vt:lpstr>各務原市 (2)</vt:lpstr>
      <vt:lpstr>羽島郡</vt:lpstr>
      <vt:lpstr>各務原市1</vt:lpstr>
      <vt:lpstr>各務原市2</vt:lpstr>
      <vt:lpstr>羽島郡1</vt:lpstr>
      <vt:lpstr>瑞穂市</vt:lpstr>
      <vt:lpstr>本巣市</vt:lpstr>
      <vt:lpstr>本巣郡</vt:lpstr>
      <vt:lpstr>山県市</vt:lpstr>
      <vt:lpstr>大垣市</vt:lpstr>
      <vt:lpstr>海津市</vt:lpstr>
      <vt:lpstr>養老郡</vt:lpstr>
      <vt:lpstr>不破郡</vt:lpstr>
      <vt:lpstr>安八郡</vt:lpstr>
      <vt:lpstr>揖斐郡</vt:lpstr>
      <vt:lpstr>関市</vt:lpstr>
      <vt:lpstr>美濃市</vt:lpstr>
      <vt:lpstr>郡上市</vt:lpstr>
      <vt:lpstr>美濃加茂市</vt:lpstr>
      <vt:lpstr>可児市</vt:lpstr>
      <vt:lpstr>加茂郡</vt:lpstr>
      <vt:lpstr>可児郡</vt:lpstr>
      <vt:lpstr>多治見市</vt:lpstr>
      <vt:lpstr>土岐市</vt:lpstr>
      <vt:lpstr>瑞浪市</vt:lpstr>
      <vt:lpstr>恵那市</vt:lpstr>
      <vt:lpstr>中津川市</vt:lpstr>
      <vt:lpstr>高山市１</vt:lpstr>
      <vt:lpstr>高山市2</vt:lpstr>
      <vt:lpstr>下呂市</vt:lpstr>
      <vt:lpstr>飛騨市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岐阜県PTA連合会</dc:creator>
  <cp:lastModifiedBy>真理子 平田</cp:lastModifiedBy>
  <cp:lastPrinted>2023-02-08T01:00:38Z</cp:lastPrinted>
  <dcterms:created xsi:type="dcterms:W3CDTF">2007-11-16T01:31:00Z</dcterms:created>
  <dcterms:modified xsi:type="dcterms:W3CDTF">2025-02-13T01:42:08Z</dcterms:modified>
</cp:coreProperties>
</file>