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C:\Users\wagak\Desktop\"/>
    </mc:Choice>
  </mc:AlternateContent>
  <xr:revisionPtr revIDLastSave="0" documentId="13_ncr:1_{F6BD9FE1-0D55-4DCB-BD94-F17BCA8F67BF}" xr6:coauthVersionLast="46" xr6:coauthVersionMax="46" xr10:uidLastSave="{00000000-0000-0000-0000-000000000000}"/>
  <bookViews>
    <workbookView xWindow="525" yWindow="120" windowWidth="28500" windowHeight="15600" xr2:uid="{00000000-000D-0000-FFFF-FFFF00000000}"/>
  </bookViews>
  <sheets>
    <sheet name="岐阜市１" sheetId="1" r:id="rId1"/>
    <sheet name="岐阜市２" sheetId="2" r:id="rId2"/>
    <sheet name="岐阜市３" sheetId="3" r:id="rId3"/>
    <sheet name="岐阜市４" sheetId="4" r:id="rId4"/>
    <sheet name="羽島市１" sheetId="5" r:id="rId5"/>
    <sheet name="各務原市1" sheetId="6" r:id="rId6"/>
    <sheet name="各務原市 (2)" sheetId="7" state="hidden" r:id="rId7"/>
    <sheet name="羽島郡" sheetId="8" state="hidden" r:id="rId8"/>
    <sheet name="各務原市2" sheetId="9" r:id="rId9"/>
    <sheet name="羽島郡1" sheetId="10" r:id="rId10"/>
    <sheet name="瑞穂市" sheetId="11" r:id="rId11"/>
    <sheet name="本巣市" sheetId="12" r:id="rId12"/>
    <sheet name="本巣郡" sheetId="13" r:id="rId13"/>
    <sheet name="山県市" sheetId="14" r:id="rId14"/>
    <sheet name="大垣市" sheetId="15" r:id="rId15"/>
    <sheet name="海津市" sheetId="16" r:id="rId16"/>
    <sheet name="養老郡" sheetId="17" r:id="rId17"/>
    <sheet name="不破郡" sheetId="18" r:id="rId18"/>
    <sheet name="安八郡" sheetId="19" r:id="rId19"/>
    <sheet name="揖斐郡" sheetId="20" r:id="rId20"/>
    <sheet name="関市" sheetId="21" r:id="rId21"/>
    <sheet name="美濃市" sheetId="22" r:id="rId22"/>
    <sheet name="郡上市" sheetId="23" r:id="rId23"/>
    <sheet name="美濃加茂市" sheetId="24" r:id="rId24"/>
    <sheet name="可児市" sheetId="25" r:id="rId25"/>
    <sheet name="加茂郡" sheetId="26" r:id="rId26"/>
    <sheet name="可児郡" sheetId="27" r:id="rId27"/>
    <sheet name="多治見市" sheetId="28" r:id="rId28"/>
    <sheet name="土岐市" sheetId="29" r:id="rId29"/>
    <sheet name="瑞浪市" sheetId="30" r:id="rId30"/>
    <sheet name="恵那市" sheetId="31" r:id="rId31"/>
    <sheet name="中津川市" sheetId="32" r:id="rId32"/>
    <sheet name="高山市１" sheetId="33" r:id="rId33"/>
    <sheet name="高山市2" sheetId="34" r:id="rId34"/>
    <sheet name="下呂市" sheetId="35" r:id="rId35"/>
    <sheet name="飛騨市" sheetId="36" r:id="rId36"/>
  </sheets>
  <calcPr calcId="181029"/>
</workbook>
</file>

<file path=xl/calcChain.xml><?xml version="1.0" encoding="utf-8"?>
<calcChain xmlns="http://schemas.openxmlformats.org/spreadsheetml/2006/main">
  <c r="F17" i="36" l="1"/>
  <c r="F16" i="36"/>
  <c r="F15" i="36"/>
  <c r="F14" i="36"/>
  <c r="F13" i="36"/>
  <c r="F12" i="36"/>
  <c r="F11" i="36"/>
  <c r="F10" i="36"/>
  <c r="F25" i="36" s="1"/>
  <c r="A53" i="35"/>
  <c r="E55" i="35" s="1"/>
  <c r="F51" i="35"/>
  <c r="F45" i="35"/>
  <c r="F44" i="35"/>
  <c r="F43" i="35"/>
  <c r="F42" i="35"/>
  <c r="F41" i="35"/>
  <c r="A46" i="35" s="1"/>
  <c r="F32" i="35"/>
  <c r="F31" i="35"/>
  <c r="F30" i="35"/>
  <c r="F29" i="35"/>
  <c r="F28" i="35"/>
  <c r="F27" i="35"/>
  <c r="A33" i="35" s="1"/>
  <c r="F21" i="35"/>
  <c r="A22" i="35" s="1"/>
  <c r="F20" i="35"/>
  <c r="A15" i="35"/>
  <c r="F14" i="35"/>
  <c r="F13" i="35"/>
  <c r="F12" i="35"/>
  <c r="F11" i="35"/>
  <c r="F10" i="35"/>
  <c r="F39" i="34"/>
  <c r="A42" i="34" s="1"/>
  <c r="F33" i="34"/>
  <c r="F32" i="34"/>
  <c r="F31" i="34"/>
  <c r="A34" i="34" s="1"/>
  <c r="F25" i="34"/>
  <c r="F24" i="34"/>
  <c r="A26" i="34" s="1"/>
  <c r="A19" i="34"/>
  <c r="F18" i="34"/>
  <c r="F17" i="34"/>
  <c r="F11" i="34"/>
  <c r="F10" i="34"/>
  <c r="A12" i="34" s="1"/>
  <c r="F52" i="33"/>
  <c r="A53" i="33" s="1"/>
  <c r="E55" i="33" s="1"/>
  <c r="F51" i="33"/>
  <c r="F45" i="33"/>
  <c r="F44" i="33"/>
  <c r="A46" i="33" s="1"/>
  <c r="F38" i="33"/>
  <c r="F37" i="33"/>
  <c r="A39" i="33" s="1"/>
  <c r="A32" i="33"/>
  <c r="F31" i="33"/>
  <c r="F30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A24" i="33" s="1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F11" i="32"/>
  <c r="F10" i="32"/>
  <c r="F39" i="32" s="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31" i="31" s="1"/>
  <c r="F14" i="31"/>
  <c r="F13" i="31"/>
  <c r="F12" i="31"/>
  <c r="F11" i="31"/>
  <c r="F10" i="31"/>
  <c r="F19" i="30"/>
  <c r="F18" i="30"/>
  <c r="F17" i="30"/>
  <c r="F16" i="30"/>
  <c r="F15" i="30"/>
  <c r="F14" i="30"/>
  <c r="F13" i="30"/>
  <c r="F12" i="30"/>
  <c r="F11" i="30"/>
  <c r="F10" i="30"/>
  <c r="F20" i="30" s="1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24" i="29" s="1"/>
  <c r="F35" i="28"/>
  <c r="F34" i="28"/>
  <c r="F33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20" i="28"/>
  <c r="A36" i="28" s="1"/>
  <c r="D38" i="28" s="1"/>
  <c r="F14" i="28"/>
  <c r="F13" i="28"/>
  <c r="F12" i="28"/>
  <c r="F11" i="28"/>
  <c r="F10" i="28"/>
  <c r="A15" i="28" s="1"/>
  <c r="F25" i="27"/>
  <c r="F15" i="27"/>
  <c r="F14" i="27"/>
  <c r="F13" i="27"/>
  <c r="F12" i="27"/>
  <c r="F11" i="27"/>
  <c r="F10" i="27"/>
  <c r="A67" i="26"/>
  <c r="F66" i="26"/>
  <c r="F65" i="26"/>
  <c r="F59" i="26"/>
  <c r="F58" i="26"/>
  <c r="F57" i="26"/>
  <c r="F56" i="26"/>
  <c r="F55" i="26"/>
  <c r="F54" i="26"/>
  <c r="F53" i="26"/>
  <c r="F52" i="26"/>
  <c r="A60" i="26" s="1"/>
  <c r="F46" i="26"/>
  <c r="F45" i="26"/>
  <c r="F44" i="26"/>
  <c r="F43" i="26"/>
  <c r="F42" i="26"/>
  <c r="F41" i="26"/>
  <c r="A47" i="26" s="1"/>
  <c r="F40" i="26"/>
  <c r="F34" i="26"/>
  <c r="F33" i="26"/>
  <c r="F32" i="26"/>
  <c r="F31" i="26"/>
  <c r="A35" i="26" s="1"/>
  <c r="F25" i="26"/>
  <c r="F24" i="26"/>
  <c r="F23" i="26"/>
  <c r="F22" i="26"/>
  <c r="A26" i="26" s="1"/>
  <c r="F16" i="26"/>
  <c r="A17" i="26" s="1"/>
  <c r="A11" i="26"/>
  <c r="F10" i="26"/>
  <c r="F9" i="26"/>
  <c r="F56" i="25"/>
  <c r="F58" i="25" s="1"/>
  <c r="F48" i="25"/>
  <c r="F50" i="25" s="1"/>
  <c r="F40" i="25"/>
  <c r="F42" i="25" s="1"/>
  <c r="F32" i="25"/>
  <c r="F34" i="25" s="1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26" i="25" s="1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25" i="24" s="1"/>
  <c r="A71" i="23"/>
  <c r="F70" i="23"/>
  <c r="F69" i="23"/>
  <c r="F63" i="23"/>
  <c r="F62" i="23"/>
  <c r="F61" i="23"/>
  <c r="A64" i="23" s="1"/>
  <c r="F55" i="23"/>
  <c r="A56" i="23" s="1"/>
  <c r="F54" i="23"/>
  <c r="F53" i="23"/>
  <c r="F47" i="23"/>
  <c r="F46" i="23"/>
  <c r="F45" i="23"/>
  <c r="A48" i="23" s="1"/>
  <c r="F38" i="23"/>
  <c r="A39" i="23" s="1"/>
  <c r="F37" i="23"/>
  <c r="F36" i="23"/>
  <c r="F35" i="23"/>
  <c r="F34" i="23"/>
  <c r="F33" i="23"/>
  <c r="F32" i="23"/>
  <c r="F26" i="23"/>
  <c r="A27" i="23" s="1"/>
  <c r="F25" i="23"/>
  <c r="F24" i="23"/>
  <c r="F23" i="23"/>
  <c r="F22" i="23"/>
  <c r="F15" i="23"/>
  <c r="F14" i="23"/>
  <c r="F13" i="23"/>
  <c r="F12" i="23"/>
  <c r="F11" i="23"/>
  <c r="A17" i="23" s="1"/>
  <c r="F10" i="23"/>
  <c r="F16" i="22"/>
  <c r="F15" i="22"/>
  <c r="F14" i="22"/>
  <c r="F13" i="22"/>
  <c r="F12" i="22"/>
  <c r="F11" i="22"/>
  <c r="F23" i="22" s="1"/>
  <c r="F10" i="22"/>
  <c r="F65" i="21"/>
  <c r="A66" i="21" s="1"/>
  <c r="F59" i="21"/>
  <c r="A60" i="21" s="1"/>
  <c r="F58" i="21"/>
  <c r="F57" i="21"/>
  <c r="F51" i="21"/>
  <c r="F50" i="21"/>
  <c r="F49" i="21"/>
  <c r="F48" i="21"/>
  <c r="A52" i="21" s="1"/>
  <c r="A43" i="21"/>
  <c r="F42" i="21"/>
  <c r="A34" i="21"/>
  <c r="F33" i="21"/>
  <c r="F32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A27" i="21" s="1"/>
  <c r="A50" i="20"/>
  <c r="E52" i="20" s="1"/>
  <c r="F49" i="20"/>
  <c r="F48" i="20"/>
  <c r="F47" i="20"/>
  <c r="F46" i="20"/>
  <c r="F45" i="20"/>
  <c r="F44" i="20"/>
  <c r="F38" i="20"/>
  <c r="F37" i="20"/>
  <c r="F36" i="20"/>
  <c r="F35" i="20"/>
  <c r="F34" i="20"/>
  <c r="F33" i="20"/>
  <c r="F32" i="20"/>
  <c r="F31" i="20"/>
  <c r="A39" i="20" s="1"/>
  <c r="F20" i="20"/>
  <c r="F19" i="20"/>
  <c r="F18" i="20"/>
  <c r="F17" i="20"/>
  <c r="F16" i="20"/>
  <c r="F15" i="20"/>
  <c r="F14" i="20"/>
  <c r="F13" i="20"/>
  <c r="A21" i="20" s="1"/>
  <c r="F12" i="20"/>
  <c r="F11" i="20"/>
  <c r="F10" i="20"/>
  <c r="F33" i="19"/>
  <c r="F32" i="19"/>
  <c r="F31" i="19"/>
  <c r="F30" i="19"/>
  <c r="F29" i="19"/>
  <c r="A34" i="19" s="1"/>
  <c r="F23" i="19"/>
  <c r="F22" i="19"/>
  <c r="F21" i="19"/>
  <c r="F20" i="19"/>
  <c r="A24" i="19" s="1"/>
  <c r="A15" i="19"/>
  <c r="F14" i="19"/>
  <c r="F13" i="19"/>
  <c r="F12" i="19"/>
  <c r="F11" i="19"/>
  <c r="F10" i="19"/>
  <c r="F26" i="18"/>
  <c r="A27" i="18" s="1"/>
  <c r="F25" i="18"/>
  <c r="F24" i="18"/>
  <c r="F18" i="18"/>
  <c r="F17" i="18"/>
  <c r="F16" i="18"/>
  <c r="F15" i="18"/>
  <c r="F14" i="18"/>
  <c r="F13" i="18"/>
  <c r="F12" i="18"/>
  <c r="F11" i="18"/>
  <c r="F10" i="18"/>
  <c r="A19" i="18" s="1"/>
  <c r="F18" i="17"/>
  <c r="F17" i="17"/>
  <c r="F16" i="17"/>
  <c r="F15" i="17"/>
  <c r="F14" i="17"/>
  <c r="F13" i="17"/>
  <c r="F12" i="17"/>
  <c r="F11" i="17"/>
  <c r="F10" i="17"/>
  <c r="F25" i="17" s="1"/>
  <c r="F22" i="16"/>
  <c r="F21" i="16"/>
  <c r="F20" i="16"/>
  <c r="F19" i="16"/>
  <c r="F18" i="16"/>
  <c r="F17" i="16"/>
  <c r="F16" i="16"/>
  <c r="F15" i="16"/>
  <c r="F14" i="16"/>
  <c r="F23" i="16" s="1"/>
  <c r="F13" i="16"/>
  <c r="F12" i="16"/>
  <c r="F11" i="16"/>
  <c r="F10" i="16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42" i="15" s="1"/>
  <c r="F21" i="14"/>
  <c r="F20" i="14"/>
  <c r="F19" i="14"/>
  <c r="F18" i="14"/>
  <c r="F17" i="14"/>
  <c r="F16" i="14"/>
  <c r="F15" i="14"/>
  <c r="F14" i="14"/>
  <c r="F13" i="14"/>
  <c r="F12" i="14"/>
  <c r="F22" i="14" s="1"/>
  <c r="F11" i="14"/>
  <c r="F10" i="14"/>
  <c r="F13" i="13"/>
  <c r="F12" i="13"/>
  <c r="F11" i="13"/>
  <c r="F10" i="13"/>
  <c r="F25" i="13" s="1"/>
  <c r="F21" i="12"/>
  <c r="F20" i="12"/>
  <c r="F19" i="12"/>
  <c r="F18" i="12"/>
  <c r="F17" i="12"/>
  <c r="F16" i="12"/>
  <c r="F15" i="12"/>
  <c r="F14" i="12"/>
  <c r="F25" i="12" s="1"/>
  <c r="F13" i="12"/>
  <c r="F12" i="12"/>
  <c r="F11" i="12"/>
  <c r="F10" i="12"/>
  <c r="F19" i="11"/>
  <c r="F18" i="11"/>
  <c r="F17" i="11"/>
  <c r="F16" i="11"/>
  <c r="F15" i="11"/>
  <c r="F14" i="11"/>
  <c r="F13" i="11"/>
  <c r="F12" i="11"/>
  <c r="F11" i="11"/>
  <c r="F10" i="11"/>
  <c r="F25" i="11" s="1"/>
  <c r="F24" i="10"/>
  <c r="F23" i="10"/>
  <c r="F22" i="10"/>
  <c r="F21" i="10"/>
  <c r="F20" i="10"/>
  <c r="F19" i="10"/>
  <c r="F18" i="10"/>
  <c r="F17" i="10"/>
  <c r="F25" i="10" s="1"/>
  <c r="F16" i="10"/>
  <c r="F15" i="10"/>
  <c r="F14" i="10"/>
  <c r="F13" i="10"/>
  <c r="F12" i="10"/>
  <c r="F11" i="10"/>
  <c r="F10" i="10"/>
  <c r="F35" i="9"/>
  <c r="A36" i="9" s="1"/>
  <c r="F34" i="9"/>
  <c r="F28" i="9"/>
  <c r="F27" i="9"/>
  <c r="F26" i="9"/>
  <c r="F25" i="9"/>
  <c r="A29" i="9" s="1"/>
  <c r="F19" i="9"/>
  <c r="A20" i="9" s="1"/>
  <c r="F18" i="9"/>
  <c r="F17" i="9"/>
  <c r="F11" i="9"/>
  <c r="F10" i="9"/>
  <c r="F9" i="9"/>
  <c r="A12" i="9" s="1"/>
  <c r="F17" i="8"/>
  <c r="F16" i="8"/>
  <c r="F15" i="8"/>
  <c r="F14" i="8"/>
  <c r="F13" i="8"/>
  <c r="F12" i="8"/>
  <c r="F11" i="8"/>
  <c r="F10" i="8"/>
  <c r="F25" i="8" s="1"/>
  <c r="F35" i="7"/>
  <c r="F34" i="7"/>
  <c r="A36" i="7" s="1"/>
  <c r="F28" i="7"/>
  <c r="F27" i="7"/>
  <c r="A29" i="7" s="1"/>
  <c r="F26" i="7"/>
  <c r="F25" i="7"/>
  <c r="F19" i="7"/>
  <c r="F18" i="7"/>
  <c r="F17" i="7"/>
  <c r="A20" i="7" s="1"/>
  <c r="F11" i="7"/>
  <c r="A12" i="7" s="1"/>
  <c r="F10" i="7"/>
  <c r="F9" i="7"/>
  <c r="F36" i="6"/>
  <c r="F35" i="6"/>
  <c r="F34" i="6"/>
  <c r="F33" i="6"/>
  <c r="A37" i="6" s="1"/>
  <c r="E39" i="6" s="1"/>
  <c r="F27" i="6"/>
  <c r="A28" i="6" s="1"/>
  <c r="F26" i="6"/>
  <c r="F25" i="6"/>
  <c r="F19" i="6"/>
  <c r="F18" i="6"/>
  <c r="F17" i="6"/>
  <c r="A20" i="6" s="1"/>
  <c r="F11" i="6"/>
  <c r="A12" i="6" s="1"/>
  <c r="F10" i="6"/>
  <c r="F9" i="6"/>
  <c r="F23" i="5"/>
  <c r="F22" i="5"/>
  <c r="F21" i="5"/>
  <c r="F20" i="5"/>
  <c r="F19" i="5"/>
  <c r="F18" i="5"/>
  <c r="F17" i="5"/>
  <c r="F16" i="5"/>
  <c r="F15" i="5"/>
  <c r="F14" i="5"/>
  <c r="F13" i="5"/>
  <c r="F24" i="5" s="1"/>
  <c r="F12" i="5"/>
  <c r="F11" i="5"/>
  <c r="F10" i="5"/>
  <c r="F56" i="4"/>
  <c r="F55" i="4"/>
  <c r="A57" i="4" s="1"/>
  <c r="A50" i="4"/>
  <c r="F49" i="4"/>
  <c r="F48" i="4"/>
  <c r="F42" i="4"/>
  <c r="F41" i="4"/>
  <c r="F40" i="4"/>
  <c r="A43" i="4" s="1"/>
  <c r="F34" i="4"/>
  <c r="A35" i="4" s="1"/>
  <c r="F33" i="4"/>
  <c r="F27" i="4"/>
  <c r="F26" i="4"/>
  <c r="F25" i="4"/>
  <c r="F24" i="4"/>
  <c r="F23" i="4"/>
  <c r="A28" i="4" s="1"/>
  <c r="A18" i="4"/>
  <c r="F17" i="4"/>
  <c r="A12" i="4"/>
  <c r="F11" i="4"/>
  <c r="F10" i="4"/>
  <c r="F45" i="3"/>
  <c r="F44" i="3"/>
  <c r="A46" i="3" s="1"/>
  <c r="F43" i="3"/>
  <c r="F37" i="3"/>
  <c r="F36" i="3"/>
  <c r="F35" i="3"/>
  <c r="F34" i="3"/>
  <c r="A38" i="3" s="1"/>
  <c r="F28" i="3"/>
  <c r="A29" i="3" s="1"/>
  <c r="F27" i="3"/>
  <c r="F26" i="3"/>
  <c r="F20" i="3"/>
  <c r="F19" i="3"/>
  <c r="F18" i="3"/>
  <c r="A21" i="3" s="1"/>
  <c r="F12" i="3"/>
  <c r="A13" i="3" s="1"/>
  <c r="F11" i="3"/>
  <c r="F10" i="3"/>
  <c r="F9" i="3"/>
  <c r="F47" i="2"/>
  <c r="F46" i="2"/>
  <c r="F45" i="2"/>
  <c r="A49" i="2" s="1"/>
  <c r="F39" i="2"/>
  <c r="A40" i="2" s="1"/>
  <c r="F38" i="2"/>
  <c r="F37" i="2"/>
  <c r="F31" i="2"/>
  <c r="F30" i="2"/>
  <c r="F29" i="2"/>
  <c r="A32" i="2" s="1"/>
  <c r="F23" i="2"/>
  <c r="F22" i="2"/>
  <c r="F21" i="2"/>
  <c r="F20" i="2"/>
  <c r="A24" i="2" s="1"/>
  <c r="F14" i="2"/>
  <c r="F13" i="2"/>
  <c r="A15" i="2" s="1"/>
  <c r="F12" i="2"/>
  <c r="F11" i="2"/>
  <c r="F10" i="2"/>
  <c r="F51" i="1"/>
  <c r="F50" i="1"/>
  <c r="F49" i="1"/>
  <c r="A52" i="1" s="1"/>
  <c r="E54" i="1" s="1"/>
  <c r="F48" i="1"/>
  <c r="F42" i="1"/>
  <c r="F41" i="1"/>
  <c r="F40" i="1"/>
  <c r="A43" i="1" s="1"/>
  <c r="F34" i="1"/>
  <c r="F33" i="1"/>
  <c r="A35" i="1" s="1"/>
  <c r="F32" i="1"/>
  <c r="F26" i="1"/>
  <c r="F25" i="1"/>
  <c r="F24" i="1"/>
  <c r="A27" i="1" s="1"/>
  <c r="F18" i="1"/>
  <c r="F17" i="1"/>
  <c r="A19" i="1" s="1"/>
  <c r="F16" i="1"/>
  <c r="A11" i="1"/>
  <c r="F10" i="1"/>
  <c r="F9" i="1"/>
  <c r="E68" i="21" l="1"/>
  <c r="E29" i="18"/>
  <c r="E69" i="26"/>
  <c r="E44" i="34"/>
  <c r="E38" i="9"/>
  <c r="E48" i="3"/>
  <c r="E51" i="2"/>
  <c r="E36" i="19"/>
  <c r="E38" i="7"/>
  <c r="E73" i="23"/>
  <c r="E59" i="4"/>
</calcChain>
</file>

<file path=xl/sharedStrings.xml><?xml version="1.0" encoding="utf-8"?>
<sst xmlns="http://schemas.openxmlformats.org/spreadsheetml/2006/main" count="2302" uniqueCount="984">
  <si>
    <t>「岐阜県ＰＴＡ新聞」発送先及び部数連絡表</t>
  </si>
  <si>
    <t>連合会名</t>
  </si>
  <si>
    <t>岐阜市ＰＴＡ連合会</t>
  </si>
  <si>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</si>
  <si>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</si>
  <si>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</si>
  <si>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No.１</t>
  </si>
  <si>
    <t>No.2</t>
  </si>
  <si>
    <t>No.3</t>
  </si>
  <si>
    <t>No.</t>
  </si>
  <si>
    <t>郡・市名</t>
  </si>
  <si>
    <t>発送先</t>
  </si>
  <si>
    <t>郵便番号</t>
  </si>
  <si>
    <t>住　所</t>
  </si>
  <si>
    <t>電話番号</t>
  </si>
  <si>
    <t>岐阜市</t>
  </si>
  <si>
    <t>梅林中学校</t>
  </si>
  <si>
    <t>長良中学校</t>
  </si>
  <si>
    <t>岐北中学校</t>
  </si>
  <si>
    <t>502-0817</t>
  </si>
  <si>
    <t>500-8146</t>
  </si>
  <si>
    <t>岐阜市長良福光２０７０</t>
  </si>
  <si>
    <t>058-231-7207</t>
  </si>
  <si>
    <t>501-1171</t>
  </si>
  <si>
    <t>岐阜市御望971-1-2</t>
  </si>
  <si>
    <t>岐阜市九重町3-8</t>
  </si>
  <si>
    <t>単Ｐ名</t>
  </si>
  <si>
    <t>058-246-2197</t>
  </si>
  <si>
    <t>会員数</t>
  </si>
  <si>
    <t>印刷部数</t>
  </si>
  <si>
    <t>058-239-0090</t>
  </si>
  <si>
    <t>長良西小学校</t>
  </si>
  <si>
    <t>白山小学校</t>
  </si>
  <si>
    <t>方県小学校</t>
  </si>
  <si>
    <t>梅林小学校</t>
  </si>
  <si>
    <t>黒野小学校</t>
  </si>
  <si>
    <t>華陽小学校</t>
  </si>
  <si>
    <t>西郷小学校</t>
  </si>
  <si>
    <t>網代小学校</t>
  </si>
  <si>
    <t>東長良中学校</t>
  </si>
  <si>
    <t>502-0056</t>
  </si>
  <si>
    <t>岐阜市長良真生町3-27-4</t>
  </si>
  <si>
    <t>058-294-1782</t>
  </si>
  <si>
    <t>長良小学校</t>
  </si>
  <si>
    <t>長良東小学校</t>
  </si>
  <si>
    <t>加納中学校</t>
  </si>
  <si>
    <t>岐阜西中学校</t>
  </si>
  <si>
    <t>500-8252</t>
  </si>
  <si>
    <t>501-1151</t>
  </si>
  <si>
    <t>岐阜市加納舟田町9</t>
  </si>
  <si>
    <t>岐阜市川部3-30</t>
  </si>
  <si>
    <t>058-271-3577</t>
  </si>
  <si>
    <t>058-239-1444</t>
  </si>
  <si>
    <t>加納小学校</t>
  </si>
  <si>
    <t>七郷小学校</t>
  </si>
  <si>
    <t>青山中学校</t>
  </si>
  <si>
    <t>502-0858</t>
  </si>
  <si>
    <t>茜部小学校</t>
  </si>
  <si>
    <t>岐阜市下土居541</t>
  </si>
  <si>
    <t>058-294-1555</t>
  </si>
  <si>
    <t>合渡小学校</t>
  </si>
  <si>
    <t>岐阜特別支援学校</t>
  </si>
  <si>
    <t>常磐小学校</t>
  </si>
  <si>
    <t>陽南中学校</t>
  </si>
  <si>
    <t>鷺山小学校</t>
  </si>
  <si>
    <t>500-8353</t>
  </si>
  <si>
    <t>岐阜市六条東1-1-1</t>
  </si>
  <si>
    <t>058-274-0055</t>
  </si>
  <si>
    <t>加納西小学校</t>
  </si>
  <si>
    <t>岐阜清流中学校</t>
  </si>
  <si>
    <t>502-0842</t>
  </si>
  <si>
    <t>岐阜市早田1901-18</t>
  </si>
  <si>
    <t>058-231-6248</t>
  </si>
  <si>
    <t>三里小学校</t>
  </si>
  <si>
    <t>則武小学校</t>
  </si>
  <si>
    <t>早田小学校</t>
  </si>
  <si>
    <t>岩野田中学校</t>
  </si>
  <si>
    <t>502-0006</t>
  </si>
  <si>
    <t>岐阜市粟野西5-817</t>
  </si>
  <si>
    <t>境川中学校</t>
  </si>
  <si>
    <t>058-237-2533</t>
  </si>
  <si>
    <t>501-6121</t>
  </si>
  <si>
    <t>岐阜市柳津町佐波1942</t>
  </si>
  <si>
    <t>058-279-0009</t>
  </si>
  <si>
    <t>旦格小学校</t>
  </si>
  <si>
    <t>岩野田小学校</t>
  </si>
  <si>
    <t>鶉小学校</t>
  </si>
  <si>
    <t>岩野田北小学校</t>
  </si>
  <si>
    <t>岐阜中央中学校</t>
  </si>
  <si>
    <t>500-8804</t>
  </si>
  <si>
    <t>岐阜市京町3-19</t>
  </si>
  <si>
    <t>柳津小学校</t>
  </si>
  <si>
    <t>058-265-1621</t>
  </si>
  <si>
    <t>岐阜小学校</t>
  </si>
  <si>
    <t>明郷小学校</t>
  </si>
  <si>
    <t>三輪中学校</t>
  </si>
  <si>
    <t>501-2535</t>
  </si>
  <si>
    <t>岐阜市石原1-12</t>
  </si>
  <si>
    <t>058-229-1101</t>
  </si>
  <si>
    <t>精華中学校</t>
  </si>
  <si>
    <t>501-0112</t>
  </si>
  <si>
    <t>岐阜市鏡島精華1-11-27</t>
  </si>
  <si>
    <t>058-251-1515</t>
  </si>
  <si>
    <t>三輪南小学校</t>
  </si>
  <si>
    <t>市橋小学校</t>
  </si>
  <si>
    <t>三輪北小学校</t>
  </si>
  <si>
    <t>本荘中学校</t>
  </si>
  <si>
    <t>500-8378</t>
  </si>
  <si>
    <t>岐阜市雲雀ヶ丘1</t>
  </si>
  <si>
    <t>058-251-3450</t>
  </si>
  <si>
    <t>鏡島小学校</t>
  </si>
  <si>
    <t>本荘小学校</t>
  </si>
  <si>
    <t>徹明さくら小学校</t>
  </si>
  <si>
    <t>島中学校</t>
  </si>
  <si>
    <t>合　計</t>
  </si>
  <si>
    <t>502-0939</t>
  </si>
  <si>
    <t>岐阜市則武西1-8-2</t>
  </si>
  <si>
    <t>058-232-4141</t>
  </si>
  <si>
    <t>島小学校</t>
  </si>
  <si>
    <t>木田小学校</t>
  </si>
  <si>
    <t>城西小学校</t>
  </si>
  <si>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</si>
  <si>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No.4</t>
  </si>
  <si>
    <t>厚見中学校</t>
  </si>
  <si>
    <t>500-8245</t>
  </si>
  <si>
    <t>岐阜市上川手262-1</t>
  </si>
  <si>
    <t>058-246-0355</t>
  </si>
  <si>
    <t>厚見小学校</t>
  </si>
  <si>
    <t>岐阜大学教育学部附属中学校</t>
  </si>
  <si>
    <t>500-8482</t>
  </si>
  <si>
    <t>岐阜市加納大手町74</t>
  </si>
  <si>
    <t>058-271-0320</t>
  </si>
  <si>
    <t>岐阜大学教育学部附属
小学校・中学校</t>
  </si>
  <si>
    <t>長森中学校</t>
  </si>
  <si>
    <t>500-8226</t>
  </si>
  <si>
    <t>岐阜市野一色4-11-1</t>
  </si>
  <si>
    <t>058-245-5191</t>
  </si>
  <si>
    <t>日野小学校</t>
  </si>
  <si>
    <t>長森北小学校</t>
  </si>
  <si>
    <t>長森西小学校</t>
  </si>
  <si>
    <t>長森東小学校</t>
  </si>
  <si>
    <t>羽島市ＰＴＡ連合会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</si>
  <si>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</si>
  <si>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羽島市</t>
  </si>
  <si>
    <t>長森南中学校</t>
  </si>
  <si>
    <t>500-8237</t>
  </si>
  <si>
    <t>岐阜市切通2-11-1</t>
  </si>
  <si>
    <t>羽島市教育委員会
生涯学習課</t>
  </si>
  <si>
    <t>058-246-7140</t>
  </si>
  <si>
    <t>501-6241</t>
  </si>
  <si>
    <t>羽島市竹鼻町226-2</t>
  </si>
  <si>
    <t>058-393-4672</t>
  </si>
  <si>
    <t>長森南小学校</t>
  </si>
  <si>
    <t>足近小学校</t>
  </si>
  <si>
    <t>各務原市ＰＴＡ連合会</t>
  </si>
  <si>
    <t>小熊小学校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</si>
  <si>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</si>
  <si>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正木小学校</t>
  </si>
  <si>
    <t>竹鼻小学校</t>
  </si>
  <si>
    <t>藍川中学校</t>
  </si>
  <si>
    <t>501-3134</t>
  </si>
  <si>
    <t>岐阜市芥見4-157</t>
  </si>
  <si>
    <t>058-243-1019</t>
  </si>
  <si>
    <t>中央小学校</t>
  </si>
  <si>
    <t>各務原市</t>
  </si>
  <si>
    <t>福寿小学校</t>
  </si>
  <si>
    <t>岩小学校</t>
  </si>
  <si>
    <t>那加中学校</t>
  </si>
  <si>
    <t>504-0022</t>
  </si>
  <si>
    <t>堀津小学校</t>
  </si>
  <si>
    <t>各務原市那加東亜町48</t>
  </si>
  <si>
    <t>058-389-2281</t>
  </si>
  <si>
    <t>芥見小学校</t>
  </si>
  <si>
    <t>中島小学校</t>
  </si>
  <si>
    <t>那加第一小学校</t>
  </si>
  <si>
    <t>羽島中学校</t>
  </si>
  <si>
    <t>竹鼻中学校</t>
  </si>
  <si>
    <t>那加第三小学校</t>
  </si>
  <si>
    <t>中央中学校</t>
  </si>
  <si>
    <t>中島中学校</t>
  </si>
  <si>
    <t>藍川北中学校</t>
  </si>
  <si>
    <t>桑原学園</t>
  </si>
  <si>
    <t>501-3107</t>
  </si>
  <si>
    <t>岐阜市加野2-23-1</t>
  </si>
  <si>
    <t>058-241-6477</t>
  </si>
  <si>
    <t>藍川小学校</t>
  </si>
  <si>
    <t>桜丘中学校</t>
  </si>
  <si>
    <t>504-0838</t>
  </si>
  <si>
    <t>各務原市那加不動丘1-77</t>
  </si>
  <si>
    <t>058-389-2131</t>
  </si>
  <si>
    <t>那加第二小学校</t>
  </si>
  <si>
    <t>尾崎小学校</t>
  </si>
  <si>
    <t>藍川東中学校</t>
  </si>
  <si>
    <t>501-3122</t>
  </si>
  <si>
    <t>岐阜市大洞紅葉が丘6-22-3</t>
  </si>
  <si>
    <t>058-241-1311</t>
  </si>
  <si>
    <t>芥見東小学校</t>
  </si>
  <si>
    <t>稲羽中学校</t>
  </si>
  <si>
    <t>504-0927</t>
  </si>
  <si>
    <t>各務原市上戸町5-40</t>
  </si>
  <si>
    <t>058-383-3356</t>
  </si>
  <si>
    <t>稲羽西小学校</t>
  </si>
  <si>
    <t>稲羽東小学校</t>
  </si>
  <si>
    <t>鵜沼中学校</t>
  </si>
  <si>
    <t>509-0136</t>
  </si>
  <si>
    <t>各務原市松が丘2-100</t>
  </si>
  <si>
    <t>058-384-0323</t>
  </si>
  <si>
    <t>鵜沼第一小学校</t>
  </si>
  <si>
    <t>八木山小学校</t>
  </si>
  <si>
    <t>各務小学校</t>
  </si>
  <si>
    <r>
      <t>【報告用紙６】　　　　　　　　　　　　</t>
    </r>
    <r>
      <rPr>
        <sz val="14"/>
        <rFont val="ＭＳ 明朝"/>
        <family val="1"/>
        <charset val="128"/>
      </rPr>
      <t>平成26年度</t>
    </r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</si>
  <si>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</si>
  <si>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No.２</t>
  </si>
  <si>
    <t>緑陽中学校</t>
  </si>
  <si>
    <t>509-0112</t>
  </si>
  <si>
    <t>各務原市緑苑北1-4</t>
  </si>
  <si>
    <t>058-384-6725</t>
  </si>
  <si>
    <t>鵜沼第三小学校</t>
  </si>
  <si>
    <r>
      <t>【報告用紙６】　　　　　　　　　　　　</t>
    </r>
    <r>
      <rPr>
        <sz val="14"/>
        <rFont val="ＭＳ 明朝"/>
        <family val="1"/>
        <charset val="128"/>
      </rPr>
      <t>平成26年度</t>
    </r>
  </si>
  <si>
    <t>緑苑小学校</t>
  </si>
  <si>
    <t>羽島郡ＰＴＡ連合会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</si>
  <si>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</si>
  <si>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羽島郡</t>
  </si>
  <si>
    <t>羽島郡二町教育委員会</t>
  </si>
  <si>
    <t>501-6012</t>
  </si>
  <si>
    <t>羽島郡岐南町八剣7-107</t>
  </si>
  <si>
    <t>058-245-1133</t>
  </si>
  <si>
    <t>蘇原中学校</t>
  </si>
  <si>
    <t>504-0843</t>
  </si>
  <si>
    <t>各務原市蘇原青雲町1-10</t>
  </si>
  <si>
    <t>岐南町立東小学校</t>
  </si>
  <si>
    <t>058-389-2283</t>
  </si>
  <si>
    <t>蘇原第一小学校</t>
  </si>
  <si>
    <t>岐南町立西小学校</t>
  </si>
  <si>
    <t>蘇原第二小学校</t>
  </si>
  <si>
    <t>岐南町立北小学校</t>
  </si>
  <si>
    <t>笠松町立笠松小学校</t>
  </si>
  <si>
    <t>笠松町立松枝小学校</t>
  </si>
  <si>
    <t>笠松町立下羽栗小学校</t>
  </si>
  <si>
    <t>岐南町立岐南中学校</t>
  </si>
  <si>
    <t>509-0106</t>
  </si>
  <si>
    <t>各務原市各務西町4-358-1</t>
  </si>
  <si>
    <t>笠松町立笠松中学校</t>
  </si>
  <si>
    <t>058-389-3881</t>
  </si>
  <si>
    <t>鵜沼第二小学校</t>
  </si>
  <si>
    <t>陵南小学校</t>
  </si>
  <si>
    <t>川島中学校</t>
  </si>
  <si>
    <t>501-6025</t>
  </si>
  <si>
    <t>各務原市川島河田町1028-1</t>
  </si>
  <si>
    <t>058-689-2700</t>
  </si>
  <si>
    <t>川島小学校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</si>
  <si>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</si>
  <si>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</si>
  <si>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501-6097</t>
  </si>
  <si>
    <t>瑞穂市ＰＴＡ連合会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</si>
  <si>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</si>
  <si>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瑞穂市</t>
  </si>
  <si>
    <t>瑞穂市教育委員会　
生涯学習課</t>
  </si>
  <si>
    <t>501-0392</t>
  </si>
  <si>
    <t>瑞穂市宮田300-2</t>
  </si>
  <si>
    <t>058-327-2117</t>
  </si>
  <si>
    <t>穂積小学校</t>
  </si>
  <si>
    <t>本田小学校</t>
  </si>
  <si>
    <t>牛牧小学校</t>
  </si>
  <si>
    <t>生津小学校</t>
  </si>
  <si>
    <t>南小学校</t>
  </si>
  <si>
    <t>中小学校</t>
  </si>
  <si>
    <t>西小学校</t>
  </si>
  <si>
    <t>穂積中学校</t>
  </si>
  <si>
    <t>穂積北中学校</t>
  </si>
  <si>
    <t>巣南中学校</t>
  </si>
  <si>
    <t>本巣市連合ＰＴＡ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</si>
  <si>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</si>
  <si>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本巣市</t>
  </si>
  <si>
    <t>本巣市教育委員会
社会教育課</t>
  </si>
  <si>
    <t>501-0494</t>
  </si>
  <si>
    <t>本巣市下真桑1000</t>
  </si>
  <si>
    <t>058-323-7764</t>
  </si>
  <si>
    <t>本巣小学校</t>
  </si>
  <si>
    <t>外山小学校</t>
  </si>
  <si>
    <t>弾正小学校</t>
  </si>
  <si>
    <t>真桑小学校</t>
  </si>
  <si>
    <t>席田小学校</t>
  </si>
  <si>
    <t>土貴野小学校</t>
  </si>
  <si>
    <t>一色小学校</t>
  </si>
  <si>
    <t>根尾小学校</t>
  </si>
  <si>
    <t>本巣中学校</t>
  </si>
  <si>
    <t>真正中学校</t>
  </si>
  <si>
    <t>糸貫中学校</t>
  </si>
  <si>
    <t>根尾中学校</t>
  </si>
  <si>
    <t>本巣郡北方町ＰＴＡ連合会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</si>
  <si>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</si>
  <si>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本巣郡</t>
  </si>
  <si>
    <t>北方町教育委員会</t>
  </si>
  <si>
    <t>501-0492</t>
  </si>
  <si>
    <t>本巣郡北方町長谷川1丁目1番地</t>
  </si>
  <si>
    <t>058-323-1115</t>
  </si>
  <si>
    <t>北方小学校</t>
  </si>
  <si>
    <t>北方西小学校</t>
  </si>
  <si>
    <t>北方南小学校</t>
  </si>
  <si>
    <t>北方中学校</t>
  </si>
  <si>
    <t>山県市ＰＴＡ連合会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</si>
  <si>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</si>
  <si>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山県市</t>
  </si>
  <si>
    <t>山県市教育委員会
生涯学習課</t>
  </si>
  <si>
    <t>501-2192</t>
  </si>
  <si>
    <t>山県市高木1000-1　山県市役所3F</t>
  </si>
  <si>
    <t>0581-22-6845</t>
  </si>
  <si>
    <t>高富小学校</t>
  </si>
  <si>
    <t>富岡小学校</t>
  </si>
  <si>
    <t>梅原小学校</t>
  </si>
  <si>
    <t>桜尾小学校</t>
  </si>
  <si>
    <t>大桑小学校</t>
  </si>
  <si>
    <t>伊自良南小学校</t>
  </si>
  <si>
    <t>伊自良北小学校</t>
  </si>
  <si>
    <t>美山小学校</t>
  </si>
  <si>
    <t>いわ桜小学校</t>
  </si>
  <si>
    <t>高富中学校</t>
  </si>
  <si>
    <t>伊自良中学校</t>
  </si>
  <si>
    <t>美山中学校</t>
  </si>
  <si>
    <t>大垣市ＰＴＡ連合会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</si>
  <si>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</si>
  <si>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大垣市</t>
  </si>
  <si>
    <t>大垣市教育委員会
社会教育スポーツ課</t>
  </si>
  <si>
    <t>503-0888</t>
  </si>
  <si>
    <t>大垣市丸の内2-55　市役所北庁舎３Ｆ</t>
  </si>
  <si>
    <t>0584-81-4111</t>
  </si>
  <si>
    <t>興文小学校</t>
  </si>
  <si>
    <t>東小学校</t>
  </si>
  <si>
    <t>北小学校</t>
  </si>
  <si>
    <t>日新小学校</t>
  </si>
  <si>
    <t>安井小学校</t>
  </si>
  <si>
    <t>宇留生小学校</t>
  </si>
  <si>
    <t>静里小学校</t>
  </si>
  <si>
    <t>綾里小学校</t>
  </si>
  <si>
    <t>江東小学校</t>
  </si>
  <si>
    <t>川並小学校</t>
  </si>
  <si>
    <t>中川小学校</t>
  </si>
  <si>
    <t>小野小学校</t>
  </si>
  <si>
    <t>荒崎小学校</t>
  </si>
  <si>
    <t>赤坂小学校</t>
  </si>
  <si>
    <t>青墓小学校</t>
  </si>
  <si>
    <t>牧田小学校</t>
  </si>
  <si>
    <t>一之瀬小学校</t>
  </si>
  <si>
    <t>多良小学校</t>
  </si>
  <si>
    <t>時小学校</t>
  </si>
  <si>
    <t>墨俣小学校</t>
  </si>
  <si>
    <t>興文中学校</t>
  </si>
  <si>
    <t>東中学校</t>
  </si>
  <si>
    <t>西中学校</t>
  </si>
  <si>
    <t>南中学校</t>
  </si>
  <si>
    <t>北中学校</t>
  </si>
  <si>
    <t>江並中学校</t>
  </si>
  <si>
    <t>赤坂中学校</t>
  </si>
  <si>
    <t>西部中学校</t>
  </si>
  <si>
    <t>星和中学校</t>
  </si>
  <si>
    <t>上石津中学校</t>
  </si>
  <si>
    <t>海津市ＰＴＡ連合会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</si>
  <si>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</si>
  <si>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海津市</t>
  </si>
  <si>
    <r>
      <t xml:space="preserve">海津市教育研究所
</t>
    </r>
    <r>
      <rPr>
        <sz val="9"/>
        <rFont val="ＭＳ 明朝"/>
        <family val="1"/>
        <charset val="128"/>
      </rPr>
      <t>社会教育課</t>
    </r>
  </si>
  <si>
    <t xml:space="preserve">503-0695
</t>
  </si>
  <si>
    <t>海津市海津町高須515</t>
  </si>
  <si>
    <t xml:space="preserve">0584-53-1499
</t>
  </si>
  <si>
    <t>高須小学校</t>
  </si>
  <si>
    <t>吉里小学校</t>
  </si>
  <si>
    <t>東江小学校</t>
  </si>
  <si>
    <t>大江小学校</t>
  </si>
  <si>
    <t>西江小学校</t>
  </si>
  <si>
    <t>今尾小学校</t>
  </si>
  <si>
    <t>海西小学校</t>
  </si>
  <si>
    <t>石津小学校</t>
  </si>
  <si>
    <t>城山小学校</t>
  </si>
  <si>
    <t>下多度小学校</t>
  </si>
  <si>
    <t>日新中学校</t>
  </si>
  <si>
    <t>平田中学校</t>
  </si>
  <si>
    <t>城南中学校</t>
  </si>
  <si>
    <t>養老郡養老町ＰＴＡ連合会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</si>
  <si>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</si>
  <si>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養老郡</t>
  </si>
  <si>
    <t>養老町教育委員会</t>
  </si>
  <si>
    <t>503-1392</t>
  </si>
  <si>
    <t>養老郡養老町高田798</t>
  </si>
  <si>
    <t>0584-32-5086</t>
  </si>
  <si>
    <t>養老小学校</t>
  </si>
  <si>
    <t>広幡小学校</t>
  </si>
  <si>
    <t>上多度小学校</t>
  </si>
  <si>
    <t>池辺小学校</t>
  </si>
  <si>
    <t>笠郷小学校</t>
  </si>
  <si>
    <t>養北小学校</t>
  </si>
  <si>
    <t>日吉小学校</t>
  </si>
  <si>
    <t>高田中学校</t>
  </si>
  <si>
    <t>東部中学校</t>
  </si>
  <si>
    <t>不破郡ＰＴＡ連合会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</si>
  <si>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</si>
  <si>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不破郡</t>
  </si>
  <si>
    <t>垂井町教育委員会</t>
  </si>
  <si>
    <t>503-2121</t>
  </si>
  <si>
    <t>不破郡垂井町1543-3</t>
  </si>
  <si>
    <t>0584-22-1019</t>
  </si>
  <si>
    <t>垂井小学校</t>
  </si>
  <si>
    <t>宮代小学校</t>
  </si>
  <si>
    <t>表佐小学校</t>
  </si>
  <si>
    <t>合原小学校</t>
  </si>
  <si>
    <t>府中小学校</t>
  </si>
  <si>
    <t>岩手小学校</t>
  </si>
  <si>
    <t>不破中学校</t>
  </si>
  <si>
    <t>関ヶ原町教育委員会</t>
  </si>
  <si>
    <t>503-1500</t>
  </si>
  <si>
    <t>不破郡関ヶ原町大字関ヶ原894-58</t>
  </si>
  <si>
    <t>0584-43-1289</t>
  </si>
  <si>
    <t>関ヶ原小学校</t>
  </si>
  <si>
    <t>今須小中学校</t>
  </si>
  <si>
    <t>関ヶ原中学校</t>
  </si>
  <si>
    <t>安八郡ＰＴＡ連合会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</si>
  <si>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</si>
  <si>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安八郡</t>
  </si>
  <si>
    <t>神戸町教育委員会</t>
  </si>
  <si>
    <t>503-2392</t>
  </si>
  <si>
    <t>安八郡神戸町神戸1111</t>
  </si>
  <si>
    <t>0584-27-3111</t>
  </si>
  <si>
    <t>神戸小学校</t>
  </si>
  <si>
    <t>下宮小学校</t>
  </si>
  <si>
    <t>南平野小学校</t>
  </si>
  <si>
    <t>神戸中学校</t>
  </si>
  <si>
    <t>輪之内町教育委員会</t>
  </si>
  <si>
    <t>503-0212</t>
  </si>
  <si>
    <t>安八郡輪之内町中郷新田1495</t>
  </si>
  <si>
    <t>0584-69-4500</t>
  </si>
  <si>
    <t>福束小学校</t>
  </si>
  <si>
    <t>仁木小学校</t>
  </si>
  <si>
    <t>大藪小学校</t>
  </si>
  <si>
    <t>輪之内中学校</t>
  </si>
  <si>
    <t>安八町教育委員会</t>
  </si>
  <si>
    <t>503-0115</t>
  </si>
  <si>
    <t>安八郡安八町南今ヶ渕400</t>
  </si>
  <si>
    <t>0584-65-4342</t>
  </si>
  <si>
    <t>名森小学校</t>
  </si>
  <si>
    <t>牧小学校</t>
  </si>
  <si>
    <t>結小学校</t>
  </si>
  <si>
    <t>登龍中学校</t>
  </si>
  <si>
    <t>東安中学校</t>
  </si>
  <si>
    <t>揖斐郡ＰＴＡ連合会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</si>
  <si>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</si>
  <si>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揖斐郡</t>
  </si>
  <si>
    <t>揖斐川町教育委員会</t>
  </si>
  <si>
    <t>501-0619</t>
  </si>
  <si>
    <t>揖斐郡揖斐川町三輪133</t>
  </si>
  <si>
    <t>0585-22-2111</t>
  </si>
  <si>
    <t>揖斐小学校</t>
  </si>
  <si>
    <t>大和小学校</t>
  </si>
  <si>
    <t>清水小学校</t>
  </si>
  <si>
    <t>小島小学校</t>
  </si>
  <si>
    <t>谷汲小学校</t>
  </si>
  <si>
    <t>春日小学校</t>
  </si>
  <si>
    <t>坂内小学校･中学校</t>
  </si>
  <si>
    <t>揖斐川中学校</t>
  </si>
  <si>
    <t>北和中学校</t>
  </si>
  <si>
    <t>谷汲中学校</t>
  </si>
  <si>
    <t>大野町教育委員会
教育総務課</t>
  </si>
  <si>
    <t>501-0513</t>
  </si>
  <si>
    <t>揖斐郡大野町大野80</t>
  </si>
  <si>
    <t>0585-34-1111</t>
  </si>
  <si>
    <t>大野小学校</t>
  </si>
  <si>
    <t>大野中学校</t>
  </si>
  <si>
    <t>揖東中学校</t>
  </si>
  <si>
    <t>池田町教育委員会</t>
  </si>
  <si>
    <t>503-2425</t>
  </si>
  <si>
    <t>揖斐郡池田町六之井1455-1</t>
  </si>
  <si>
    <t>0585-45-3111</t>
  </si>
  <si>
    <t>温知小学校</t>
  </si>
  <si>
    <t>八幡小学校</t>
  </si>
  <si>
    <t>宮地小学校</t>
  </si>
  <si>
    <t>池田小学校</t>
  </si>
  <si>
    <t>養基小学校</t>
  </si>
  <si>
    <t>池田中学校</t>
  </si>
  <si>
    <t>関市ＰＴＡ連合会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</si>
  <si>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</si>
  <si>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関市</t>
  </si>
  <si>
    <t>関市教育委員会
学校教育課</t>
  </si>
  <si>
    <t>501-3894</t>
  </si>
  <si>
    <t>関市若草通3-1</t>
  </si>
  <si>
    <t>0575-23-8126</t>
  </si>
  <si>
    <t>安桜小学校</t>
  </si>
  <si>
    <t>旭ヶ丘小学校</t>
  </si>
  <si>
    <t>瀬尻小学校</t>
  </si>
  <si>
    <t>倉知小学校</t>
  </si>
  <si>
    <t>金竜小学校</t>
  </si>
  <si>
    <t>田原小学校</t>
  </si>
  <si>
    <t>下有知小学校</t>
  </si>
  <si>
    <t>富野小学校</t>
  </si>
  <si>
    <t>桜ヶ丘小学校</t>
  </si>
  <si>
    <t>南ヶ丘小学校</t>
  </si>
  <si>
    <t>緑ヶ丘中学校</t>
  </si>
  <si>
    <t>旭ヶ丘中学校</t>
  </si>
  <si>
    <t>下有知中学校</t>
  </si>
  <si>
    <t>富野中学校</t>
  </si>
  <si>
    <t>小金田中学校</t>
  </si>
  <si>
    <t>桜ヶ丘中学校</t>
  </si>
  <si>
    <t>関市洞戸事務所</t>
  </si>
  <si>
    <t>501-2812</t>
  </si>
  <si>
    <t xml:space="preserve">関市洞戸市場294-5
ほらどｷｳｨﾌﾟﾗｻﾞ
</t>
  </si>
  <si>
    <t>0581-58-2111</t>
  </si>
  <si>
    <t>洞戸小学校</t>
  </si>
  <si>
    <t>板取川中学校</t>
  </si>
  <si>
    <t>関市立板取小学校</t>
  </si>
  <si>
    <t>501-2901</t>
  </si>
  <si>
    <t xml:space="preserve">関市板取1804
</t>
  </si>
  <si>
    <t>0581-57-2001</t>
  </si>
  <si>
    <t>板取小学校</t>
  </si>
  <si>
    <t>関市武芸川事務所</t>
  </si>
  <si>
    <t>501-2602</t>
  </si>
  <si>
    <t>関市武芸川町八幡1446-1</t>
  </si>
  <si>
    <t>0575-46-2311</t>
  </si>
  <si>
    <t>武芸小学校</t>
  </si>
  <si>
    <t>寺尾小学校</t>
  </si>
  <si>
    <t>博愛小学校</t>
  </si>
  <si>
    <t>武芸川中学校</t>
  </si>
  <si>
    <t>関市武儀事務所</t>
  </si>
  <si>
    <t>501-3511</t>
  </si>
  <si>
    <t>関市中之保5696-1</t>
  </si>
  <si>
    <t>0575-49-2121</t>
  </si>
  <si>
    <t>武儀西小学校</t>
  </si>
  <si>
    <t>武儀東小学校</t>
  </si>
  <si>
    <t>津保川中学校</t>
  </si>
  <si>
    <t>関市立上之保小学校</t>
  </si>
  <si>
    <t>501-3601</t>
  </si>
  <si>
    <t xml:space="preserve">関市上之保1071
</t>
  </si>
  <si>
    <t>0575-47-2019</t>
  </si>
  <si>
    <t>上之保小学校</t>
  </si>
  <si>
    <t>美濃市連合ＰＴＡ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</si>
  <si>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</si>
  <si>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美濃市</t>
  </si>
  <si>
    <t>美濃市教育委員会
人づくり文化課</t>
  </si>
  <si>
    <t>501-3756</t>
  </si>
  <si>
    <t>美濃市生櫛88-24</t>
  </si>
  <si>
    <t>0575-35-2711</t>
  </si>
  <si>
    <t>美濃小学校</t>
  </si>
  <si>
    <t>牧谷小学校</t>
  </si>
  <si>
    <t>大矢田小学校</t>
  </si>
  <si>
    <t>藍見小学校</t>
  </si>
  <si>
    <t>中有知小学校</t>
  </si>
  <si>
    <t>美濃中学校</t>
  </si>
  <si>
    <t>昭和中学校</t>
  </si>
  <si>
    <t>郡上市ＰＴＡ連合会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</si>
  <si>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</si>
  <si>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郡上市</t>
  </si>
  <si>
    <t>郡上市教育委員会　社会教育課</t>
  </si>
  <si>
    <t>501-4222</t>
  </si>
  <si>
    <t>郡上市八幡町島谷207-1
郡上市総合文化ｾﾝﾀｰ内</t>
  </si>
  <si>
    <t>0575-67-1128</t>
  </si>
  <si>
    <t>川合小学校</t>
  </si>
  <si>
    <t>相生小学校</t>
  </si>
  <si>
    <t>口明方小学校</t>
  </si>
  <si>
    <t>八幡中学校</t>
  </si>
  <si>
    <t>八幡西中学校</t>
  </si>
  <si>
    <t>大和振興事務所</t>
  </si>
  <si>
    <t>501-4607</t>
  </si>
  <si>
    <t>郡上市大和町徳永585</t>
  </si>
  <si>
    <t>0575-88-2211</t>
  </si>
  <si>
    <t>大和西小学校</t>
  </si>
  <si>
    <t>大和南小学校</t>
  </si>
  <si>
    <t>大和北小学校</t>
  </si>
  <si>
    <t>大和第一北小学校</t>
  </si>
  <si>
    <t>大和中学校</t>
  </si>
  <si>
    <t>白鳥ふれあい創造館</t>
  </si>
  <si>
    <t>501-5121</t>
  </si>
  <si>
    <t>郡上市白鳥町白鳥359-26
白鳥ふれあい創造館内</t>
  </si>
  <si>
    <t>0575-82-6000</t>
  </si>
  <si>
    <t>牛道小学校</t>
  </si>
  <si>
    <t>那留小学校</t>
  </si>
  <si>
    <t>大中小学校</t>
  </si>
  <si>
    <t>白鳥小学校</t>
  </si>
  <si>
    <t>北濃小学校</t>
  </si>
  <si>
    <t>石徹白小学校</t>
  </si>
  <si>
    <t>白鳥中学校</t>
  </si>
  <si>
    <t>№2</t>
  </si>
  <si>
    <t>高鷲振興事務所</t>
  </si>
  <si>
    <t>501-5303</t>
  </si>
  <si>
    <t>郡上市高鷲町大鷲2349-1　</t>
  </si>
  <si>
    <t>0575-72-5111</t>
  </si>
  <si>
    <t>高鷲小学校</t>
  </si>
  <si>
    <t>高鷲北小学校</t>
  </si>
  <si>
    <t>高鷲中学校</t>
  </si>
  <si>
    <t>日本まん真ん中ｾﾝﾀｰ</t>
  </si>
  <si>
    <t>501-4106</t>
  </si>
  <si>
    <t>郡上市美並町白山430-4
日本まん真ん中ｾﾝﾀｰ内</t>
  </si>
  <si>
    <t>0575-79-3700</t>
  </si>
  <si>
    <t>三城小学校</t>
  </si>
  <si>
    <t>吉田小学校</t>
  </si>
  <si>
    <t>郡南中学校</t>
  </si>
  <si>
    <t>明宝振興事務所</t>
  </si>
  <si>
    <t>501-4307</t>
  </si>
  <si>
    <t xml:space="preserve">郡上市明宝二間手606-1
</t>
  </si>
  <si>
    <t>0575-87-2211</t>
  </si>
  <si>
    <t>明宝小学校</t>
  </si>
  <si>
    <t>小川小学校</t>
  </si>
  <si>
    <t>美濃加茂市地区連合ＰＴＡ</t>
  </si>
  <si>
    <t>明宝中学校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</si>
  <si>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</si>
  <si>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美濃加茂市</t>
  </si>
  <si>
    <t>和良振興事務所</t>
  </si>
  <si>
    <t>美濃加茂市教育委員会
（担当　学校教育課）</t>
  </si>
  <si>
    <t>501-4508</t>
  </si>
  <si>
    <t xml:space="preserve">郡上市和良町沢８８２
</t>
  </si>
  <si>
    <t>505-8606</t>
  </si>
  <si>
    <t>美濃加茂市太田町1900　
　　　美濃加茂市役所分庁舎</t>
  </si>
  <si>
    <t>0574-28-1137</t>
  </si>
  <si>
    <t>0575-77-2211</t>
  </si>
  <si>
    <t>太田小学校</t>
  </si>
  <si>
    <t>和良小学校</t>
  </si>
  <si>
    <t>郡上東中学校</t>
  </si>
  <si>
    <t>古井小学校</t>
  </si>
  <si>
    <t>山之上小学校</t>
  </si>
  <si>
    <t>蜂屋小学校</t>
  </si>
  <si>
    <t>加茂野小学校</t>
  </si>
  <si>
    <t>伊深小学校</t>
  </si>
  <si>
    <t>三和小学校</t>
  </si>
  <si>
    <t>下米田小学校</t>
  </si>
  <si>
    <t>山手小学校</t>
  </si>
  <si>
    <t>双葉中学校</t>
  </si>
  <si>
    <t>可児市ＰＴＡ連合会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</si>
  <si>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</si>
  <si>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可児市</t>
  </si>
  <si>
    <t>可児市教育委員会</t>
  </si>
  <si>
    <t>509-0292</t>
  </si>
  <si>
    <t>可児市広見1-1</t>
  </si>
  <si>
    <t>0574-62-1111</t>
  </si>
  <si>
    <t>今渡南小学校</t>
  </si>
  <si>
    <t>土田小学校</t>
  </si>
  <si>
    <t>帷子小学校</t>
  </si>
  <si>
    <t>春里小学校</t>
  </si>
  <si>
    <t>旭小学校</t>
  </si>
  <si>
    <t>東明小学校</t>
  </si>
  <si>
    <t>南帷子小学校</t>
  </si>
  <si>
    <t>兼山小学校</t>
  </si>
  <si>
    <t>西可児中学校</t>
  </si>
  <si>
    <t>東可児中学校</t>
  </si>
  <si>
    <t>広陵中学校</t>
  </si>
  <si>
    <t>広見小学校</t>
  </si>
  <si>
    <t>509-0214</t>
  </si>
  <si>
    <t>可児市広見71-1</t>
  </si>
  <si>
    <t>0574-62-1551</t>
  </si>
  <si>
    <t>今渡北小学校</t>
  </si>
  <si>
    <t>509-0207</t>
  </si>
  <si>
    <t>可児市今渡1680</t>
  </si>
  <si>
    <t>0574-62-1500</t>
  </si>
  <si>
    <t>蘇南中学校</t>
  </si>
  <si>
    <t>可児市今渡112</t>
  </si>
  <si>
    <t>0574-62-1010</t>
  </si>
  <si>
    <t>加茂郡ＰＴＡ連合会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</si>
  <si>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</si>
  <si>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加茂郡</t>
  </si>
  <si>
    <t>坂祝町教育委員会</t>
  </si>
  <si>
    <t>50１-0071</t>
  </si>
  <si>
    <t>No.5</t>
  </si>
  <si>
    <t>加茂郡坂祝町黒岩1260-1</t>
  </si>
  <si>
    <t>0574-26-7151</t>
  </si>
  <si>
    <t>坂祝小学校</t>
  </si>
  <si>
    <t>中部中学校</t>
  </si>
  <si>
    <t>可児市広見1086</t>
  </si>
  <si>
    <t>0574-62-1161</t>
  </si>
  <si>
    <t>坂祝中学校</t>
  </si>
  <si>
    <t>富加小学校</t>
  </si>
  <si>
    <t>501-3305</t>
  </si>
  <si>
    <t>加茂郡富加町滝田1381-1</t>
  </si>
  <si>
    <t>0574-54-3303</t>
  </si>
  <si>
    <t>川辺町中央公民館</t>
  </si>
  <si>
    <t>509-0393</t>
  </si>
  <si>
    <t>加茂郡川辺町中川辺1518-4</t>
  </si>
  <si>
    <t>0574-53-2511</t>
  </si>
  <si>
    <t>川辺西小学校</t>
  </si>
  <si>
    <t>川辺東小学校</t>
  </si>
  <si>
    <t>川辺北小学校</t>
  </si>
  <si>
    <t>川辺中学校</t>
  </si>
  <si>
    <t>七宗町教育委員会</t>
  </si>
  <si>
    <t>509-0492</t>
  </si>
  <si>
    <t>加茂郡七宗町上麻生2442-3</t>
  </si>
  <si>
    <t>0574-48-1111</t>
  </si>
  <si>
    <t>上麻生小学校</t>
  </si>
  <si>
    <t>神渕小学校</t>
  </si>
  <si>
    <t>上麻生中学校</t>
  </si>
  <si>
    <t>神渕中学校</t>
  </si>
  <si>
    <t>八百津町教育委員会</t>
  </si>
  <si>
    <t>505-0301</t>
  </si>
  <si>
    <t>加茂郡八百津町八百津3827-1</t>
  </si>
  <si>
    <t>0574-43-2111</t>
  </si>
  <si>
    <t>八百津小学校</t>
  </si>
  <si>
    <t>和知小学校</t>
  </si>
  <si>
    <t>錦津小学校</t>
  </si>
  <si>
    <t>久田見小学校</t>
  </si>
  <si>
    <t>潮見小学校</t>
  </si>
  <si>
    <t>八百津中学校</t>
  </si>
  <si>
    <t>八百津東部中学校</t>
  </si>
  <si>
    <t>白川町教育委員会</t>
  </si>
  <si>
    <t>509-1105</t>
  </si>
  <si>
    <t>加茂郡白川町河岐1645-1</t>
  </si>
  <si>
    <t>0574-72-2317</t>
  </si>
  <si>
    <t>白川小学校</t>
  </si>
  <si>
    <t>白川北小学校</t>
  </si>
  <si>
    <t>蘇原小学校</t>
  </si>
  <si>
    <t>黒川小学校</t>
  </si>
  <si>
    <t>佐見小学校</t>
  </si>
  <si>
    <t>白川中学校</t>
  </si>
  <si>
    <t>黒川中学校</t>
  </si>
  <si>
    <t>佐見中学校</t>
  </si>
  <si>
    <t>東白川村教育委員会</t>
  </si>
  <si>
    <t>509-1392</t>
  </si>
  <si>
    <t>加茂郡東白川村神土548</t>
  </si>
  <si>
    <t>0574-78-3111</t>
  </si>
  <si>
    <t>東白川小学校</t>
  </si>
  <si>
    <t>東白川中学校</t>
  </si>
  <si>
    <t>可児郡ＰＴＡ連合会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</si>
  <si>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</si>
  <si>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可児郡</t>
  </si>
  <si>
    <t>御嵩町教育委員会</t>
  </si>
  <si>
    <t>505-0192</t>
  </si>
  <si>
    <t>可児郡御嵩町御嵩1239-1</t>
  </si>
  <si>
    <t>0574-67-2111</t>
  </si>
  <si>
    <t>上之郷小学校</t>
  </si>
  <si>
    <t>御嵩小学校</t>
  </si>
  <si>
    <t>伏見小学校</t>
  </si>
  <si>
    <t>上之郷中学校</t>
  </si>
  <si>
    <t>向陽中学校</t>
  </si>
  <si>
    <t>共和中学校</t>
  </si>
  <si>
    <t>多治見市ＰＴＡ連合会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</si>
  <si>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</si>
  <si>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多治見市</t>
  </si>
  <si>
    <t>多治見市役所本庁舎
4階総務課</t>
  </si>
  <si>
    <t>507-8703</t>
  </si>
  <si>
    <t>多治見市日出町2-15</t>
  </si>
  <si>
    <t>0572-22-1111</t>
  </si>
  <si>
    <t>養正小学校</t>
  </si>
  <si>
    <t>昭和小学校</t>
  </si>
  <si>
    <t>多治見中学校</t>
  </si>
  <si>
    <t>平和中学校</t>
  </si>
  <si>
    <t>笠原中学校</t>
  </si>
  <si>
    <t>多治見市教育委員会
教育推進課</t>
  </si>
  <si>
    <t xml:space="preserve">507-8787
</t>
  </si>
  <si>
    <t xml:space="preserve">多治見市音羽町1-233
</t>
  </si>
  <si>
    <t xml:space="preserve">0572-23-5904
</t>
  </si>
  <si>
    <t>精華小学校</t>
  </si>
  <si>
    <t>共栄小学校</t>
  </si>
  <si>
    <t>小泉小学校</t>
  </si>
  <si>
    <t>市之倉小学校</t>
  </si>
  <si>
    <t>滝呂小学校</t>
  </si>
  <si>
    <t>南姫小学校</t>
  </si>
  <si>
    <t>根本小学校</t>
  </si>
  <si>
    <t>北栄小学校</t>
  </si>
  <si>
    <t>脇之島小学校</t>
  </si>
  <si>
    <t>笠原小学校</t>
  </si>
  <si>
    <t>小泉中学校</t>
  </si>
  <si>
    <t>南ヶ丘中学校</t>
  </si>
  <si>
    <t>北陵中学校</t>
  </si>
  <si>
    <t>南姫中学校</t>
  </si>
  <si>
    <t>陶都中学校</t>
  </si>
  <si>
    <t>土岐市ＰＴＡ連合会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</si>
  <si>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</si>
  <si>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土岐市</t>
  </si>
  <si>
    <t>土岐市教育委員会　
生涯学習課</t>
  </si>
  <si>
    <t>509-5192</t>
  </si>
  <si>
    <t>土岐市土岐津町土岐口2101</t>
  </si>
  <si>
    <t>0572-54-1111</t>
  </si>
  <si>
    <t>土岐津小学校</t>
  </si>
  <si>
    <t>下石小学校</t>
  </si>
  <si>
    <t>妻木小学校</t>
  </si>
  <si>
    <t>濃南小学校</t>
  </si>
  <si>
    <t>駄知小学校</t>
  </si>
  <si>
    <t>肥田小学校</t>
  </si>
  <si>
    <t>泉小学校</t>
  </si>
  <si>
    <t>泉西小学校</t>
  </si>
  <si>
    <t>土岐津中学校</t>
  </si>
  <si>
    <t>西陵中学校</t>
  </si>
  <si>
    <t>濃南中学校</t>
  </si>
  <si>
    <t>駄知中学校</t>
  </si>
  <si>
    <t>肥田中学校</t>
  </si>
  <si>
    <t>泉中学校</t>
  </si>
  <si>
    <t>瑞浪市ＰＴＡ連合会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</si>
  <si>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</si>
  <si>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瑞浪市</t>
  </si>
  <si>
    <t>瑞浪市教育委員会
総務課</t>
  </si>
  <si>
    <t>509-6195</t>
  </si>
  <si>
    <t>瑞浪市上平町1-1 瑞浪市役所</t>
  </si>
  <si>
    <t>0572-68-2111</t>
  </si>
  <si>
    <t>瑞浪小学校</t>
  </si>
  <si>
    <t>土岐小学校</t>
  </si>
  <si>
    <t>陶小学校</t>
  </si>
  <si>
    <t>稲津小学校</t>
  </si>
  <si>
    <t>明世小学校</t>
  </si>
  <si>
    <t>釜戸小学校</t>
  </si>
  <si>
    <t>瑞浪中学校</t>
  </si>
  <si>
    <t>瑞浪南中学校</t>
  </si>
  <si>
    <t>瑞浪北中学校</t>
  </si>
  <si>
    <t>恵那市ＰＴＡ連合会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</si>
  <si>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</si>
  <si>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恵那市</t>
  </si>
  <si>
    <t>恵那市教育委員会　
学校教育課</t>
  </si>
  <si>
    <t xml:space="preserve">509-7292
</t>
  </si>
  <si>
    <t xml:space="preserve">恵那市長島町正家1-1-1
</t>
  </si>
  <si>
    <t xml:space="preserve">0573-26-2111
</t>
  </si>
  <si>
    <t>中野方小学校</t>
  </si>
  <si>
    <t>恵那北小学校</t>
  </si>
  <si>
    <t>飯地小学校</t>
  </si>
  <si>
    <t>武並小学校</t>
  </si>
  <si>
    <t>長島小学校</t>
  </si>
  <si>
    <t>大井小学校</t>
  </si>
  <si>
    <t>東野小学校</t>
  </si>
  <si>
    <t>大井第二小学校</t>
  </si>
  <si>
    <t>三郷小学校</t>
  </si>
  <si>
    <t>岩邑小学校</t>
  </si>
  <si>
    <t>山岡小学校</t>
  </si>
  <si>
    <t>明智小学校</t>
  </si>
  <si>
    <t>上矢作小学校</t>
  </si>
  <si>
    <t>中津川市ＰＴＡ連合会</t>
  </si>
  <si>
    <t>恵那西中学校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</si>
  <si>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</si>
  <si>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恵那東中学校</t>
  </si>
  <si>
    <t>恵那北中学校</t>
  </si>
  <si>
    <t>中津川市</t>
  </si>
  <si>
    <t>中津川市教育委員会
教育企画課</t>
  </si>
  <si>
    <t>508-0032</t>
  </si>
  <si>
    <t>岩邑中学校</t>
  </si>
  <si>
    <t>中津川市栄町1-1
中津川市にぎわいプラザ4階</t>
  </si>
  <si>
    <t>0573-66-1111</t>
  </si>
  <si>
    <t>山岡中学校</t>
  </si>
  <si>
    <t>明智中学校</t>
  </si>
  <si>
    <t>上矢作中学校</t>
  </si>
  <si>
    <t>串原小学校・中学校</t>
  </si>
  <si>
    <t>西小</t>
  </si>
  <si>
    <t>苗木小学校</t>
  </si>
  <si>
    <t>坂本小学校</t>
  </si>
  <si>
    <t>落合小学校</t>
  </si>
  <si>
    <t>阿木小学校</t>
  </si>
  <si>
    <t>神坂小学校･中学校</t>
  </si>
  <si>
    <t>山口小学校</t>
  </si>
  <si>
    <t>坂下小学校</t>
  </si>
  <si>
    <t>川上小学校</t>
  </si>
  <si>
    <t>加子母小学校・中学校</t>
  </si>
  <si>
    <t>付知北小学校</t>
  </si>
  <si>
    <t>付知南小学校</t>
  </si>
  <si>
    <t>田瀬小学校</t>
  </si>
  <si>
    <t>下野小学校</t>
  </si>
  <si>
    <t>福岡小学校</t>
  </si>
  <si>
    <t>高山小学校</t>
  </si>
  <si>
    <t>蛭川小学校</t>
  </si>
  <si>
    <t>第一中学校</t>
  </si>
  <si>
    <t>第二中学校</t>
  </si>
  <si>
    <t>苗木中学校</t>
  </si>
  <si>
    <t>坂本中学校</t>
  </si>
  <si>
    <t>落合中学校</t>
  </si>
  <si>
    <t>阿木中学校</t>
  </si>
  <si>
    <t>坂下中学校</t>
  </si>
  <si>
    <t>付知中学校</t>
  </si>
  <si>
    <t>福岡中学校</t>
  </si>
  <si>
    <t>蛭川中学校</t>
  </si>
  <si>
    <t>高山市ＰＴＡ連合会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</si>
  <si>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</si>
  <si>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No.1</t>
  </si>
  <si>
    <t>高山市</t>
  </si>
  <si>
    <t>高山市市民活動部
市民活動推進課</t>
  </si>
  <si>
    <t>506-8555</t>
  </si>
  <si>
    <t>高山市花岡町2-18</t>
  </si>
  <si>
    <t>0577-35-3412</t>
  </si>
  <si>
    <t>山王小学校</t>
  </si>
  <si>
    <t>江名子小学校</t>
  </si>
  <si>
    <t>新宮小学校</t>
  </si>
  <si>
    <t>三枝小学校</t>
  </si>
  <si>
    <t>岩滝小学校</t>
  </si>
  <si>
    <t>花里小学校</t>
  </si>
  <si>
    <t>日枝中学校</t>
  </si>
  <si>
    <t>松倉中学校</t>
  </si>
  <si>
    <t>中山中学校</t>
  </si>
  <si>
    <t>東山中学校</t>
  </si>
  <si>
    <t>高山市丹生川支所
地域振興課</t>
  </si>
  <si>
    <t>506-2121</t>
  </si>
  <si>
    <t>高山市丹生川町坊方2000</t>
  </si>
  <si>
    <t>0577-78-1111</t>
  </si>
  <si>
    <t>丹生川小学校</t>
  </si>
  <si>
    <t>丹生川中学校</t>
  </si>
  <si>
    <t>高山市清見支所
地域振興課</t>
  </si>
  <si>
    <t>506-0102</t>
  </si>
  <si>
    <t>高山市清見町三日町305</t>
  </si>
  <si>
    <t>0577-68-2211</t>
  </si>
  <si>
    <t>清見小学校</t>
  </si>
  <si>
    <t>清見中学校</t>
  </si>
  <si>
    <t>高山市荘川支所
地域振興課</t>
  </si>
  <si>
    <t>501-5413</t>
  </si>
  <si>
    <t>高山市荘川町新渕430-1</t>
  </si>
  <si>
    <t>05769-2-2211</t>
  </si>
  <si>
    <t>荘川小学校</t>
  </si>
  <si>
    <t>荘川中学校</t>
  </si>
  <si>
    <t>高山市一ノ宮支所
地域振興課</t>
  </si>
  <si>
    <t>509-3505</t>
  </si>
  <si>
    <t>高山市一之宮町3100</t>
  </si>
  <si>
    <t>0577-53-2211</t>
  </si>
  <si>
    <t>宮小学校</t>
  </si>
  <si>
    <t>宮中学校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</si>
  <si>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</si>
  <si>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高山市久々野支所
地域振興課</t>
  </si>
  <si>
    <t>509-3214</t>
  </si>
  <si>
    <t>高山市久々野町無数河580-1</t>
  </si>
  <si>
    <t>0577-52-3111</t>
  </si>
  <si>
    <t>印刷枚数</t>
  </si>
  <si>
    <t>久々野小学校</t>
  </si>
  <si>
    <t>久々野中学校</t>
  </si>
  <si>
    <t>高山市朝日支所
地域振興課</t>
  </si>
  <si>
    <t>509-3325</t>
  </si>
  <si>
    <t>高山市朝日町万石800</t>
  </si>
  <si>
    <t>0577-55-3311</t>
  </si>
  <si>
    <t>朝日小学校</t>
  </si>
  <si>
    <t>朝日中学校</t>
  </si>
  <si>
    <t>高山市国府支所
地域振興課</t>
  </si>
  <si>
    <t>509-4119</t>
  </si>
  <si>
    <t>高山市国府町広瀬町1280-1</t>
  </si>
  <si>
    <t>0577-72-3111</t>
  </si>
  <si>
    <t>国府小学校</t>
  </si>
  <si>
    <t>国府中学校</t>
  </si>
  <si>
    <t>高山市上宝支所
地域振興課</t>
  </si>
  <si>
    <t>506-1317</t>
  </si>
  <si>
    <t>高山市上宝町本郷540</t>
  </si>
  <si>
    <t>0578-86-2111</t>
  </si>
  <si>
    <t>下呂市ＰＴＡ連合会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</si>
  <si>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</si>
  <si>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本郷小学校</t>
  </si>
  <si>
    <t>栃尾小学校</t>
  </si>
  <si>
    <t>下呂市</t>
  </si>
  <si>
    <t>下呂市教育委員会
学校教育課</t>
  </si>
  <si>
    <t>509-2517</t>
  </si>
  <si>
    <t>下呂市萩原町萩原1166-8</t>
  </si>
  <si>
    <t>0576-52-2980</t>
  </si>
  <si>
    <t>萩原小学校</t>
  </si>
  <si>
    <t>白川郷学園</t>
  </si>
  <si>
    <t>宮田小学校</t>
  </si>
  <si>
    <t>501-5629</t>
  </si>
  <si>
    <t>大野郡白川村鳩谷614-1</t>
  </si>
  <si>
    <t>05769-6-1366</t>
  </si>
  <si>
    <t>萩原南中学校</t>
  </si>
  <si>
    <t>萩原北中学校</t>
  </si>
  <si>
    <t>小坂振興事務所
小坂地域振興課</t>
  </si>
  <si>
    <t>509-3195</t>
  </si>
  <si>
    <t>下呂市小坂町小坂町815-5</t>
  </si>
  <si>
    <t>0576-62-3366</t>
  </si>
  <si>
    <t>小坂小学校</t>
  </si>
  <si>
    <t>小坂中学校</t>
  </si>
  <si>
    <t>下呂振興事務所　　　　　　　地域振興課</t>
  </si>
  <si>
    <t>509-2202</t>
  </si>
  <si>
    <t>下呂市森801番地の10　下呂市民会館内</t>
  </si>
  <si>
    <t>0576-24-2252</t>
  </si>
  <si>
    <t>下呂小学校</t>
  </si>
  <si>
    <t>竹原小学校</t>
  </si>
  <si>
    <t>上原小学校</t>
  </si>
  <si>
    <t>中原小学校</t>
  </si>
  <si>
    <t>下呂中学校</t>
  </si>
  <si>
    <t>竹原中学校</t>
  </si>
  <si>
    <t>金山振興事務所
地域振興課</t>
  </si>
  <si>
    <t>509-1695</t>
  </si>
  <si>
    <t>下呂市金山町大船渡600-8</t>
  </si>
  <si>
    <t>0576-32-3893</t>
  </si>
  <si>
    <t>金山小学校</t>
  </si>
  <si>
    <t>下原小学校</t>
  </si>
  <si>
    <t>菅田小学校</t>
  </si>
  <si>
    <t>東第一小学校</t>
  </si>
  <si>
    <t>金山中学校</t>
  </si>
  <si>
    <t xml:space="preserve">馬瀬小学校
</t>
  </si>
  <si>
    <t xml:space="preserve">509-2604
</t>
  </si>
  <si>
    <t xml:space="preserve">下呂市馬瀬中切976
</t>
  </si>
  <si>
    <t>0576-47-2151</t>
  </si>
  <si>
    <t>馬瀬小学校</t>
  </si>
  <si>
    <t>飛驒市ＰＴＡ連合会</t>
  </si>
  <si>
    <r>
      <t>･</t>
    </r>
    <r>
      <rPr>
        <b/>
        <u/>
        <sz val="10"/>
        <rFont val="ＭＳ 明朝"/>
        <family val="1"/>
        <charset val="128"/>
      </rPr>
      <t>Eﾒｰﾙ送信</t>
    </r>
    <r>
      <rPr>
        <sz val="10"/>
        <rFont val="ＭＳ 明朝"/>
        <family val="1"/>
        <charset val="128"/>
      </rPr>
      <t xml:space="preserve">･･会員数欄に（世帯数+職員数）のみご入力願います。印刷部数は予備を含めて切上げ、自動計算されます。
</t>
    </r>
    <r>
      <rPr>
        <b/>
        <sz val="10"/>
        <rFont val="ＭＳ 明朝"/>
        <family val="1"/>
        <charset val="128"/>
      </rPr>
      <t>･</t>
    </r>
    <r>
      <rPr>
        <b/>
        <u/>
        <sz val="10"/>
        <rFont val="ＭＳ 明朝"/>
        <family val="1"/>
        <charset val="128"/>
      </rPr>
      <t>FAX 送信</t>
    </r>
    <r>
      <rPr>
        <sz val="10"/>
        <rFont val="ＭＳ 明朝"/>
        <family val="1"/>
        <charset val="128"/>
      </rPr>
      <t>･･ﾊﾟｿｺﾝ入力の場合は上記と同じです。手書きの場合は会員数欄のみご記入下さい。</t>
    </r>
  </si>
  <si>
    <t>飛驒市</t>
  </si>
  <si>
    <t>飛驒教育委員会　
学校教育課</t>
  </si>
  <si>
    <t>509-4292</t>
  </si>
  <si>
    <t>飛驒市古川町本町2番22号</t>
  </si>
  <si>
    <t>0577-73-7494</t>
  </si>
  <si>
    <t>古川小学校</t>
  </si>
  <si>
    <t>古川西小学校</t>
  </si>
  <si>
    <t>河合小学校</t>
  </si>
  <si>
    <t>宮川小学校</t>
  </si>
  <si>
    <t>神岡小学校</t>
  </si>
  <si>
    <t>古川中学校</t>
  </si>
  <si>
    <t>神岡中学校</t>
  </si>
  <si>
    <t>山之村小学校・中学校</t>
  </si>
  <si>
    <r>
      <t>【報告用紙６】　　　　　　　　　　　　</t>
    </r>
    <r>
      <rPr>
        <sz val="14"/>
        <rFont val="ＭＳ 明朝"/>
        <family val="1"/>
        <charset val="128"/>
      </rPr>
      <t>令和３年度</t>
    </r>
    <phoneticPr fontId="2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</si>
</sst>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);[Red]\(#,##0\)"/>
    <numFmt numFmtId="177" formatCode="#,##0_ "/>
  </numFmts>
  <fonts count="23">
    <font>
      <sz val="11"/>
      <color rgb="FF000000"/>
      <name val="MS PGothic"/>
    </font>
    <font>
      <sz val="11"/>
      <color theme="1"/>
      <name val="MS Mincho"/>
      <family val="1"/>
      <charset val="128"/>
    </font>
    <font>
      <sz val="14"/>
      <color theme="1"/>
      <name val="MS Mincho"/>
      <family val="1"/>
      <charset val="128"/>
    </font>
    <font>
      <sz val="11"/>
      <name val="MS PGothic"/>
      <family val="3"/>
      <charset val="128"/>
    </font>
    <font>
      <sz val="10"/>
      <color theme="1"/>
      <name val="MS Mincho"/>
      <family val="1"/>
      <charset val="128"/>
    </font>
    <font>
      <sz val="9"/>
      <color theme="1"/>
      <name val="MS Mincho"/>
      <family val="1"/>
      <charset val="128"/>
    </font>
    <font>
      <sz val="11"/>
      <color rgb="FFFFFFFF"/>
      <name val="MS Mincho"/>
      <family val="1"/>
      <charset val="128"/>
    </font>
    <font>
      <strike/>
      <sz val="11"/>
      <color theme="1"/>
      <name val="MS Mincho"/>
      <family val="1"/>
      <charset val="128"/>
    </font>
    <font>
      <sz val="8"/>
      <color theme="1"/>
      <name val="MS Mincho"/>
      <family val="1"/>
      <charset val="128"/>
    </font>
    <font>
      <b/>
      <sz val="10"/>
      <color theme="1"/>
      <name val="MS Mincho"/>
      <family val="1"/>
      <charset val="128"/>
    </font>
    <font>
      <sz val="12"/>
      <color theme="1"/>
      <name val="MS Mincho"/>
      <family val="1"/>
      <charset val="128"/>
    </font>
    <font>
      <sz val="11"/>
      <color rgb="FFFF0000"/>
      <name val="MS Mincho"/>
      <family val="1"/>
      <charset val="128"/>
    </font>
    <font>
      <sz val="11"/>
      <color theme="1"/>
      <name val="MS PGothic"/>
      <family val="3"/>
      <charset val="128"/>
    </font>
    <font>
      <sz val="7"/>
      <color theme="1"/>
      <name val="MS Mincho"/>
      <family val="1"/>
      <charset val="128"/>
    </font>
    <font>
      <sz val="8"/>
      <color rgb="FFD8D8D8"/>
      <name val="MS Mincho"/>
      <family val="1"/>
      <charset val="128"/>
    </font>
    <font>
      <sz val="8"/>
      <color theme="0"/>
      <name val="MS Mincho"/>
      <family val="1"/>
      <charset val="128"/>
    </font>
    <font>
      <sz val="6"/>
      <color theme="1"/>
      <name val="MS Mincho"/>
      <family val="1"/>
      <charset val="128"/>
    </font>
    <font>
      <sz val="14"/>
      <name val="ＭＳ 明朝"/>
      <family val="1"/>
      <charset val="128"/>
    </font>
    <font>
      <b/>
      <sz val="10"/>
      <name val="ＭＳ 明朝"/>
      <family val="1"/>
      <charset val="128"/>
    </font>
    <font>
      <b/>
      <u/>
      <sz val="10"/>
      <name val="ＭＳ 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theme="1"/>
        <bgColor theme="1"/>
      </patternFill>
    </fill>
    <fill>
      <patternFill patternType="solid">
        <fgColor rgb="FFFFFFFF"/>
        <bgColor rgb="FFFFFFFF"/>
      </patternFill>
    </fill>
  </fills>
  <borders count="5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49">
    <xf numFmtId="0" fontId="0" fillId="0" borderId="0" xfId="0" applyFont="1" applyAlignment="1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176" fontId="1" fillId="0" borderId="18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vertical="center"/>
    </xf>
    <xf numFmtId="176" fontId="6" fillId="2" borderId="25" xfId="0" applyNumberFormat="1" applyFont="1" applyFill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176" fontId="1" fillId="0" borderId="26" xfId="0" applyNumberFormat="1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176" fontId="1" fillId="2" borderId="23" xfId="0" applyNumberFormat="1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176" fontId="1" fillId="0" borderId="27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28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38" fontId="1" fillId="0" borderId="29" xfId="0" applyNumberFormat="1" applyFont="1" applyBorder="1" applyAlignment="1">
      <alignment horizontal="center" vertical="center"/>
    </xf>
    <xf numFmtId="38" fontId="1" fillId="0" borderId="0" xfId="0" applyNumberFormat="1" applyFont="1" applyAlignment="1">
      <alignment horizontal="center" vertical="center"/>
    </xf>
    <xf numFmtId="176" fontId="1" fillId="0" borderId="28" xfId="0" applyNumberFormat="1" applyFont="1" applyBorder="1" applyAlignment="1">
      <alignment horizontal="center" vertical="center"/>
    </xf>
    <xf numFmtId="38" fontId="1" fillId="0" borderId="30" xfId="0" applyNumberFormat="1" applyFont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176" fontId="5" fillId="0" borderId="5" xfId="0" applyNumberFormat="1" applyFont="1" applyBorder="1" applyAlignment="1">
      <alignment horizontal="center" vertical="center"/>
    </xf>
    <xf numFmtId="176" fontId="5" fillId="0" borderId="8" xfId="0" applyNumberFormat="1" applyFont="1" applyBorder="1" applyAlignment="1">
      <alignment horizontal="center" vertical="center"/>
    </xf>
    <xf numFmtId="176" fontId="1" fillId="0" borderId="10" xfId="0" applyNumberFormat="1" applyFont="1" applyBorder="1" applyAlignment="1">
      <alignment horizontal="center" vertical="center"/>
    </xf>
    <xf numFmtId="176" fontId="5" fillId="0" borderId="11" xfId="0" applyNumberFormat="1" applyFont="1" applyBorder="1" applyAlignment="1">
      <alignment horizontal="center" vertical="center"/>
    </xf>
    <xf numFmtId="176" fontId="1" fillId="0" borderId="17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vertical="center"/>
    </xf>
    <xf numFmtId="176" fontId="6" fillId="2" borderId="23" xfId="0" applyNumberFormat="1" applyFont="1" applyFill="1" applyBorder="1" applyAlignment="1">
      <alignment horizontal="center" vertical="center"/>
    </xf>
    <xf numFmtId="176" fontId="4" fillId="0" borderId="11" xfId="0" applyNumberFormat="1" applyFont="1" applyBorder="1" applyAlignment="1">
      <alignment horizontal="center" vertical="center"/>
    </xf>
    <xf numFmtId="176" fontId="1" fillId="0" borderId="31" xfId="0" applyNumberFormat="1" applyFont="1" applyBorder="1" applyAlignment="1">
      <alignment horizontal="center" vertical="center"/>
    </xf>
    <xf numFmtId="176" fontId="4" fillId="0" borderId="15" xfId="0" applyNumberFormat="1" applyFont="1" applyBorder="1" applyAlignment="1">
      <alignment horizontal="center" vertical="center"/>
    </xf>
    <xf numFmtId="176" fontId="4" fillId="0" borderId="2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76" fontId="1" fillId="0" borderId="13" xfId="0" applyNumberFormat="1" applyFont="1" applyBorder="1" applyAlignment="1">
      <alignment horizontal="center" vertical="center"/>
    </xf>
    <xf numFmtId="176" fontId="1" fillId="0" borderId="22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4" fillId="0" borderId="24" xfId="0" applyFont="1" applyBorder="1" applyAlignment="1">
      <alignment vertical="center"/>
    </xf>
    <xf numFmtId="0" fontId="1" fillId="0" borderId="32" xfId="0" applyFont="1" applyBorder="1" applyAlignment="1">
      <alignment horizontal="center" vertical="center"/>
    </xf>
    <xf numFmtId="38" fontId="1" fillId="0" borderId="0" xfId="0" applyNumberFormat="1" applyFont="1" applyAlignment="1">
      <alignment vertical="center"/>
    </xf>
    <xf numFmtId="176" fontId="4" fillId="0" borderId="0" xfId="0" applyNumberFormat="1" applyFont="1" applyAlignment="1">
      <alignment horizontal="left" vertical="center"/>
    </xf>
    <xf numFmtId="0" fontId="1" fillId="0" borderId="26" xfId="0" applyFont="1" applyBorder="1" applyAlignment="1">
      <alignment horizontal="center" vertical="center" shrinkToFit="1"/>
    </xf>
    <xf numFmtId="0" fontId="1" fillId="0" borderId="1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77" fontId="10" fillId="0" borderId="18" xfId="0" applyNumberFormat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38" fontId="1" fillId="0" borderId="13" xfId="0" applyNumberFormat="1" applyFont="1" applyBorder="1" applyAlignment="1">
      <alignment horizontal="center" vertical="center"/>
    </xf>
    <xf numFmtId="38" fontId="1" fillId="0" borderId="34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vertical="center" shrinkToFit="1"/>
    </xf>
    <xf numFmtId="0" fontId="1" fillId="0" borderId="35" xfId="0" applyFont="1" applyBorder="1" applyAlignment="1">
      <alignment vertical="center"/>
    </xf>
    <xf numFmtId="176" fontId="8" fillId="0" borderId="11" xfId="0" applyNumberFormat="1" applyFont="1" applyBorder="1" applyAlignment="1">
      <alignment horizontal="center" vertical="center"/>
    </xf>
    <xf numFmtId="177" fontId="1" fillId="0" borderId="26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vertical="center"/>
    </xf>
    <xf numFmtId="177" fontId="11" fillId="0" borderId="1" xfId="0" applyNumberFormat="1" applyFont="1" applyBorder="1" applyAlignment="1">
      <alignment horizontal="center" vertical="center"/>
    </xf>
    <xf numFmtId="177" fontId="1" fillId="0" borderId="36" xfId="0" applyNumberFormat="1" applyFont="1" applyBorder="1" applyAlignment="1">
      <alignment horizontal="center" vertical="center"/>
    </xf>
    <xf numFmtId="0" fontId="1" fillId="0" borderId="32" xfId="0" applyFont="1" applyBorder="1" applyAlignment="1">
      <alignment vertical="center"/>
    </xf>
    <xf numFmtId="0" fontId="1" fillId="0" borderId="32" xfId="0" applyFont="1" applyBorder="1" applyAlignment="1">
      <alignment horizontal="left" vertical="center"/>
    </xf>
    <xf numFmtId="177" fontId="1" fillId="0" borderId="37" xfId="0" applyNumberFormat="1" applyFont="1" applyBorder="1" applyAlignment="1">
      <alignment horizontal="center" vertical="center"/>
    </xf>
    <xf numFmtId="177" fontId="1" fillId="0" borderId="38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7" fontId="5" fillId="0" borderId="1" xfId="0" applyNumberFormat="1" applyFont="1" applyBorder="1" applyAlignment="1">
      <alignment vertical="center"/>
    </xf>
    <xf numFmtId="177" fontId="1" fillId="0" borderId="42" xfId="0" applyNumberFormat="1" applyFont="1" applyBorder="1" applyAlignment="1">
      <alignment vertical="center"/>
    </xf>
    <xf numFmtId="177" fontId="1" fillId="0" borderId="43" xfId="0" applyNumberFormat="1" applyFont="1" applyBorder="1" applyAlignment="1">
      <alignment horizontal="center" vertical="center"/>
    </xf>
    <xf numFmtId="38" fontId="1" fillId="0" borderId="29" xfId="0" applyNumberFormat="1" applyFont="1" applyBorder="1" applyAlignment="1">
      <alignment vertical="center"/>
    </xf>
    <xf numFmtId="177" fontId="1" fillId="0" borderId="27" xfId="0" applyNumberFormat="1" applyFont="1" applyBorder="1" applyAlignment="1">
      <alignment horizontal="center" vertical="center"/>
    </xf>
    <xf numFmtId="177" fontId="1" fillId="0" borderId="27" xfId="0" applyNumberFormat="1" applyFont="1" applyBorder="1" applyAlignment="1">
      <alignment vertical="center"/>
    </xf>
    <xf numFmtId="177" fontId="1" fillId="0" borderId="28" xfId="0" applyNumberFormat="1" applyFont="1" applyBorder="1" applyAlignment="1">
      <alignment vertical="center"/>
    </xf>
    <xf numFmtId="177" fontId="1" fillId="0" borderId="21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vertical="center"/>
    </xf>
    <xf numFmtId="0" fontId="1" fillId="0" borderId="36" xfId="0" applyFont="1" applyBorder="1" applyAlignment="1">
      <alignment horizontal="center" vertical="center"/>
    </xf>
    <xf numFmtId="0" fontId="1" fillId="0" borderId="28" xfId="0" applyFont="1" applyBorder="1" applyAlignment="1">
      <alignment vertical="center"/>
    </xf>
    <xf numFmtId="38" fontId="1" fillId="0" borderId="44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5" xfId="0" applyFont="1" applyBorder="1" applyAlignment="1">
      <alignment vertical="center"/>
    </xf>
    <xf numFmtId="0" fontId="6" fillId="2" borderId="46" xfId="0" applyFont="1" applyFill="1" applyBorder="1" applyAlignment="1">
      <alignment horizontal="center" vertical="center"/>
    </xf>
    <xf numFmtId="177" fontId="1" fillId="0" borderId="44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vertical="center"/>
    </xf>
    <xf numFmtId="0" fontId="1" fillId="0" borderId="40" xfId="0" applyFont="1" applyBorder="1" applyAlignment="1">
      <alignment horizontal="center" vertical="center"/>
    </xf>
    <xf numFmtId="0" fontId="1" fillId="0" borderId="36" xfId="0" applyFont="1" applyBorder="1" applyAlignment="1">
      <alignment vertical="center"/>
    </xf>
    <xf numFmtId="0" fontId="1" fillId="0" borderId="42" xfId="0" applyFont="1" applyBorder="1" applyAlignment="1">
      <alignment vertical="center"/>
    </xf>
    <xf numFmtId="176" fontId="1" fillId="0" borderId="11" xfId="0" applyNumberFormat="1" applyFont="1" applyBorder="1" applyAlignment="1">
      <alignment horizontal="center" vertical="center"/>
    </xf>
    <xf numFmtId="176" fontId="6" fillId="2" borderId="47" xfId="0" applyNumberFormat="1" applyFont="1" applyFill="1" applyBorder="1" applyAlignment="1">
      <alignment horizontal="center" vertical="center"/>
    </xf>
    <xf numFmtId="176" fontId="1" fillId="0" borderId="48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176" fontId="6" fillId="2" borderId="49" xfId="0" applyNumberFormat="1" applyFont="1" applyFill="1" applyBorder="1" applyAlignment="1">
      <alignment horizontal="center" vertical="center"/>
    </xf>
    <xf numFmtId="176" fontId="1" fillId="0" borderId="15" xfId="0" applyNumberFormat="1" applyFont="1" applyBorder="1" applyAlignment="1">
      <alignment horizontal="center" vertical="center"/>
    </xf>
    <xf numFmtId="176" fontId="1" fillId="0" borderId="39" xfId="0" applyNumberFormat="1" applyFont="1" applyBorder="1" applyAlignment="1">
      <alignment horizontal="center" vertical="center"/>
    </xf>
    <xf numFmtId="176" fontId="1" fillId="0" borderId="47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8" fillId="0" borderId="24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3" fillId="0" borderId="18" xfId="0" applyFont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3" fillId="0" borderId="24" xfId="0" applyFont="1" applyBorder="1" applyAlignment="1">
      <alignment vertical="center"/>
    </xf>
    <xf numFmtId="0" fontId="4" fillId="0" borderId="17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5" fillId="4" borderId="50" xfId="0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177" fontId="1" fillId="0" borderId="18" xfId="0" applyNumberFormat="1" applyFont="1" applyBorder="1" applyAlignment="1">
      <alignment horizontal="center" vertical="center"/>
    </xf>
    <xf numFmtId="177" fontId="1" fillId="0" borderId="5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7" fontId="1" fillId="0" borderId="28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38" fontId="1" fillId="0" borderId="47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0" fontId="1" fillId="0" borderId="26" xfId="0" applyFont="1" applyBorder="1" applyAlignment="1">
      <alignment horizontal="left" vertical="center"/>
    </xf>
    <xf numFmtId="38" fontId="1" fillId="0" borderId="43" xfId="0" applyNumberFormat="1" applyFont="1" applyBorder="1" applyAlignment="1">
      <alignment horizontal="center" vertical="center"/>
    </xf>
    <xf numFmtId="38" fontId="2" fillId="0" borderId="30" xfId="0" applyNumberFormat="1" applyFont="1" applyBorder="1" applyAlignment="1">
      <alignment horizontal="right" vertical="center"/>
    </xf>
    <xf numFmtId="0" fontId="1" fillId="0" borderId="16" xfId="0" applyFont="1" applyBorder="1" applyAlignment="1">
      <alignment horizontal="center" vertical="center" wrapText="1"/>
    </xf>
    <xf numFmtId="0" fontId="1" fillId="4" borderId="50" xfId="0" applyFont="1" applyFill="1" applyBorder="1" applyAlignment="1">
      <alignment horizontal="center" vertical="center"/>
    </xf>
    <xf numFmtId="38" fontId="1" fillId="0" borderId="19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7" xfId="0" applyFont="1" applyBorder="1"/>
    <xf numFmtId="0" fontId="3" fillId="0" borderId="8" xfId="0" applyFont="1" applyBorder="1"/>
    <xf numFmtId="0" fontId="4" fillId="0" borderId="12" xfId="0" applyFont="1" applyBorder="1" applyAlignment="1">
      <alignment horizontal="left" vertical="center"/>
    </xf>
    <xf numFmtId="0" fontId="3" fillId="0" borderId="13" xfId="0" applyFont="1" applyBorder="1"/>
    <xf numFmtId="0" fontId="3" fillId="0" borderId="14" xfId="0" applyFont="1" applyBorder="1"/>
    <xf numFmtId="0" fontId="1" fillId="0" borderId="0" xfId="0" applyFont="1" applyAlignment="1">
      <alignment horizontal="left" vertical="center"/>
    </xf>
    <xf numFmtId="0" fontId="0" fillId="0" borderId="0" xfId="0" applyFont="1" applyAlignment="1"/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4" fillId="0" borderId="0" xfId="0" applyFont="1" applyAlignment="1">
      <alignment horizontal="left" vertical="center" wrapText="1"/>
    </xf>
    <xf numFmtId="0" fontId="1" fillId="0" borderId="19" xfId="0" applyFont="1" applyBorder="1" applyAlignment="1">
      <alignment horizontal="center" vertical="center"/>
    </xf>
    <xf numFmtId="0" fontId="3" fillId="0" borderId="20" xfId="0" applyFont="1" applyBorder="1"/>
    <xf numFmtId="0" fontId="3" fillId="0" borderId="21" xfId="0" applyFont="1" applyBorder="1"/>
    <xf numFmtId="0" fontId="1" fillId="0" borderId="24" xfId="0" applyFont="1" applyBorder="1" applyAlignment="1">
      <alignment horizontal="center" vertical="center"/>
    </xf>
    <xf numFmtId="0" fontId="3" fillId="0" borderId="24" xfId="0" applyFont="1" applyBorder="1"/>
    <xf numFmtId="0" fontId="4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38" fontId="1" fillId="0" borderId="1" xfId="0" applyNumberFormat="1" applyFont="1" applyBorder="1" applyAlignment="1">
      <alignment horizontal="center" vertical="center"/>
    </xf>
    <xf numFmtId="38" fontId="1" fillId="0" borderId="29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176" fontId="4" fillId="0" borderId="1" xfId="0" applyNumberFormat="1" applyFont="1" applyBorder="1" applyAlignment="1">
      <alignment horizontal="left" vertical="center"/>
    </xf>
    <xf numFmtId="176" fontId="1" fillId="0" borderId="1" xfId="0" applyNumberFormat="1" applyFont="1" applyBorder="1" applyAlignment="1">
      <alignment horizontal="center" vertical="center"/>
    </xf>
    <xf numFmtId="176" fontId="5" fillId="0" borderId="6" xfId="0" applyNumberFormat="1" applyFont="1" applyBorder="1" applyAlignment="1">
      <alignment horizontal="center" vertical="center"/>
    </xf>
    <xf numFmtId="176" fontId="4" fillId="0" borderId="12" xfId="0" applyNumberFormat="1" applyFont="1" applyBorder="1" applyAlignment="1">
      <alignment horizontal="left" vertical="center"/>
    </xf>
    <xf numFmtId="176" fontId="1" fillId="0" borderId="12" xfId="0" applyNumberFormat="1" applyFont="1" applyBorder="1" applyAlignment="1">
      <alignment horizontal="left" vertical="center" wrapText="1"/>
    </xf>
    <xf numFmtId="176" fontId="1" fillId="0" borderId="19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vertical="center"/>
    </xf>
    <xf numFmtId="176" fontId="1" fillId="0" borderId="1" xfId="0" applyNumberFormat="1" applyFont="1" applyBorder="1" applyAlignment="1">
      <alignment horizontal="left" vertical="center"/>
    </xf>
    <xf numFmtId="38" fontId="1" fillId="0" borderId="0" xfId="0" applyNumberFormat="1" applyFont="1" applyAlignment="1">
      <alignment horizontal="center" vertical="center"/>
    </xf>
    <xf numFmtId="176" fontId="1" fillId="0" borderId="1" xfId="0" applyNumberFormat="1" applyFont="1" applyBorder="1" applyAlignment="1">
      <alignment vertical="center" wrapText="1"/>
    </xf>
    <xf numFmtId="0" fontId="5" fillId="0" borderId="12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176" fontId="8" fillId="0" borderId="12" xfId="0" applyNumberFormat="1" applyFont="1" applyBorder="1" applyAlignment="1">
      <alignment horizontal="left" vertical="center" wrapText="1"/>
    </xf>
    <xf numFmtId="176" fontId="1" fillId="0" borderId="29" xfId="0" applyNumberFormat="1" applyFont="1" applyBorder="1" applyAlignment="1">
      <alignment horizontal="center" vertical="center"/>
    </xf>
    <xf numFmtId="0" fontId="3" fillId="0" borderId="33" xfId="0" applyFont="1" applyBorder="1"/>
    <xf numFmtId="176" fontId="8" fillId="0" borderId="1" xfId="0" applyNumberFormat="1" applyFont="1" applyBorder="1" applyAlignment="1">
      <alignment horizontal="left" vertical="center" wrapText="1"/>
    </xf>
    <xf numFmtId="0" fontId="1" fillId="0" borderId="29" xfId="0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177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vertical="center"/>
    </xf>
    <xf numFmtId="0" fontId="1" fillId="0" borderId="19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3" fillId="0" borderId="40" xfId="0" applyFont="1" applyBorder="1"/>
    <xf numFmtId="0" fontId="3" fillId="0" borderId="17" xfId="0" applyFont="1" applyBorder="1"/>
    <xf numFmtId="0" fontId="1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left" vertical="center"/>
    </xf>
    <xf numFmtId="176" fontId="5" fillId="0" borderId="1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/>
    </xf>
    <xf numFmtId="49" fontId="1" fillId="0" borderId="32" xfId="0" applyNumberFormat="1" applyFont="1" applyBorder="1" applyAlignment="1">
      <alignment horizontal="left" vertical="center"/>
    </xf>
    <xf numFmtId="176" fontId="5" fillId="0" borderId="12" xfId="0" applyNumberFormat="1" applyFont="1" applyBorder="1" applyAlignment="1">
      <alignment horizontal="left" vertical="center"/>
    </xf>
    <xf numFmtId="0" fontId="1" fillId="0" borderId="12" xfId="0" applyFont="1" applyBorder="1" applyAlignment="1">
      <alignment horizontal="left" vertical="top" wrapText="1"/>
    </xf>
    <xf numFmtId="176" fontId="8" fillId="0" borderId="12" xfId="0" applyNumberFormat="1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 wrapText="1"/>
    </xf>
    <xf numFmtId="176" fontId="1" fillId="0" borderId="39" xfId="0" applyNumberFormat="1" applyFont="1" applyBorder="1" applyAlignment="1">
      <alignment vertical="center"/>
    </xf>
    <xf numFmtId="0" fontId="4" fillId="0" borderId="12" xfId="0" applyFont="1" applyBorder="1" applyAlignment="1">
      <alignment horizontal="left" vertical="top" wrapText="1"/>
    </xf>
    <xf numFmtId="0" fontId="5" fillId="0" borderId="0" xfId="0" applyFont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12" xfId="0" applyFont="1" applyBorder="1" applyAlignment="1">
      <alignment horizontal="left" vertical="center"/>
    </xf>
    <xf numFmtId="0" fontId="8" fillId="0" borderId="19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13" fillId="0" borderId="19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177" fontId="1" fillId="0" borderId="12" xfId="0" applyNumberFormat="1" applyFont="1" applyBorder="1" applyAlignment="1">
      <alignment vertical="center"/>
    </xf>
    <xf numFmtId="0" fontId="1" fillId="0" borderId="12" xfId="0" applyFont="1" applyBorder="1" applyAlignment="1">
      <alignment horizontal="left" wrapText="1"/>
    </xf>
    <xf numFmtId="177" fontId="1" fillId="0" borderId="3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10" fillId="0" borderId="30" xfId="0" applyFont="1" applyBorder="1" applyAlignment="1">
      <alignment horizontal="center" vertical="center"/>
    </xf>
    <xf numFmtId="0" fontId="3" fillId="0" borderId="30" xfId="0" applyFont="1" applyBorder="1"/>
    <xf numFmtId="0" fontId="1" fillId="0" borderId="1" xfId="0" applyFont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00"/>
  </sheetPr>
  <dimension ref="A1:Z1000"/>
  <sheetViews>
    <sheetView tabSelected="1" workbookViewId="0">
      <selection activeCell="N16" sqref="N16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9.3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"/>
      <c r="B3" s="3"/>
      <c r="C3" s="3"/>
      <c r="D3" s="3"/>
      <c r="E3" s="3"/>
      <c r="F3" s="3"/>
      <c r="G3" s="3"/>
      <c r="H3" s="173" t="s">
        <v>1</v>
      </c>
      <c r="I3" s="174"/>
      <c r="J3" s="173" t="s">
        <v>2</v>
      </c>
      <c r="K3" s="175"/>
      <c r="L3" s="17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>
      <c r="A4" s="176" t="s">
        <v>4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6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5" t="s">
        <v>6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6" t="s">
        <v>9</v>
      </c>
      <c r="B6" s="7" t="s">
        <v>10</v>
      </c>
      <c r="C6" s="164" t="s">
        <v>11</v>
      </c>
      <c r="D6" s="165"/>
      <c r="E6" s="166"/>
      <c r="F6" s="8" t="s">
        <v>12</v>
      </c>
      <c r="G6" s="164" t="s">
        <v>13</v>
      </c>
      <c r="H6" s="165"/>
      <c r="I6" s="165"/>
      <c r="J6" s="165"/>
      <c r="K6" s="166"/>
      <c r="L6" s="9" t="s">
        <v>14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10">
        <v>1</v>
      </c>
      <c r="B7" s="12" t="s">
        <v>15</v>
      </c>
      <c r="C7" s="167" t="s">
        <v>17</v>
      </c>
      <c r="D7" s="168"/>
      <c r="E7" s="169"/>
      <c r="F7" s="13" t="s">
        <v>19</v>
      </c>
      <c r="G7" s="167" t="s">
        <v>21</v>
      </c>
      <c r="H7" s="168"/>
      <c r="I7" s="168"/>
      <c r="J7" s="168"/>
      <c r="K7" s="169"/>
      <c r="L7" s="14" t="s">
        <v>22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16"/>
      <c r="B8" s="177" t="s">
        <v>26</v>
      </c>
      <c r="C8" s="178"/>
      <c r="D8" s="179"/>
      <c r="E8" s="20" t="s">
        <v>28</v>
      </c>
      <c r="F8" s="21" t="s">
        <v>29</v>
      </c>
      <c r="G8" s="23"/>
      <c r="H8" s="180"/>
      <c r="I8" s="18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5">
        <v>1</v>
      </c>
      <c r="B9" s="182" t="s">
        <v>31</v>
      </c>
      <c r="C9" s="175"/>
      <c r="D9" s="175"/>
      <c r="E9" s="4"/>
      <c r="F9" s="29">
        <f t="shared" ref="F9:F10" si="0">ROUNDUP(E9*1.03,-1)</f>
        <v>0</v>
      </c>
      <c r="G9" s="31"/>
      <c r="H9" s="183"/>
      <c r="I9" s="17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5">
        <v>2</v>
      </c>
      <c r="B10" s="182" t="s">
        <v>17</v>
      </c>
      <c r="C10" s="175"/>
      <c r="D10" s="175"/>
      <c r="E10" s="4"/>
      <c r="F10" s="34">
        <f t="shared" si="0"/>
        <v>0</v>
      </c>
      <c r="G10" s="3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184">
        <f>SUM(F9:F10)</f>
        <v>0</v>
      </c>
      <c r="B11" s="175"/>
      <c r="C11" s="175"/>
      <c r="D11" s="175"/>
      <c r="E11" s="175"/>
      <c r="F11" s="174"/>
      <c r="G11" s="185"/>
      <c r="H11" s="171"/>
      <c r="I11" s="171"/>
      <c r="J11" s="171"/>
      <c r="K11" s="171"/>
      <c r="L11" s="17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" customHeight="1">
      <c r="A12" s="2"/>
      <c r="B12" s="2"/>
      <c r="C12" s="2"/>
      <c r="D12" s="2"/>
      <c r="E12" s="37"/>
      <c r="F12" s="37"/>
      <c r="G12" s="2"/>
      <c r="H12" s="2"/>
      <c r="I12" s="2"/>
      <c r="J12" s="2"/>
      <c r="K12" s="39"/>
      <c r="L12" s="39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6" t="s">
        <v>9</v>
      </c>
      <c r="B13" s="7" t="s">
        <v>10</v>
      </c>
      <c r="C13" s="164" t="s">
        <v>11</v>
      </c>
      <c r="D13" s="165"/>
      <c r="E13" s="166"/>
      <c r="F13" s="8" t="s">
        <v>12</v>
      </c>
      <c r="G13" s="164" t="s">
        <v>13</v>
      </c>
      <c r="H13" s="165"/>
      <c r="I13" s="165"/>
      <c r="J13" s="165"/>
      <c r="K13" s="166"/>
      <c r="L13" s="9" t="s">
        <v>14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10">
        <v>2</v>
      </c>
      <c r="B14" s="12" t="s">
        <v>15</v>
      </c>
      <c r="C14" s="167" t="s">
        <v>39</v>
      </c>
      <c r="D14" s="168"/>
      <c r="E14" s="169"/>
      <c r="F14" s="13" t="s">
        <v>40</v>
      </c>
      <c r="G14" s="167" t="s">
        <v>41</v>
      </c>
      <c r="H14" s="168"/>
      <c r="I14" s="168"/>
      <c r="J14" s="168"/>
      <c r="K14" s="169"/>
      <c r="L14" s="14" t="s">
        <v>42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16"/>
      <c r="B15" s="177" t="s">
        <v>26</v>
      </c>
      <c r="C15" s="178"/>
      <c r="D15" s="179"/>
      <c r="E15" s="20" t="s">
        <v>28</v>
      </c>
      <c r="F15" s="43" t="s">
        <v>29</v>
      </c>
      <c r="G15" s="23"/>
      <c r="H15" s="180"/>
      <c r="I15" s="181"/>
      <c r="J15" s="2"/>
      <c r="K15" s="33"/>
      <c r="L15" s="33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26">
        <v>1</v>
      </c>
      <c r="B16" s="187" t="s">
        <v>43</v>
      </c>
      <c r="C16" s="175"/>
      <c r="D16" s="175"/>
      <c r="E16" s="30"/>
      <c r="F16" s="32">
        <f t="shared" ref="F16:F18" si="1">ROUNDUP(E16*1.03,-1)</f>
        <v>0</v>
      </c>
      <c r="G16" s="31"/>
      <c r="H16" s="183"/>
      <c r="I16" s="171"/>
      <c r="J16" s="2"/>
      <c r="K16" s="33"/>
      <c r="L16" s="33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6">
        <v>2</v>
      </c>
      <c r="B17" s="187" t="s">
        <v>44</v>
      </c>
      <c r="C17" s="175"/>
      <c r="D17" s="175"/>
      <c r="E17" s="30"/>
      <c r="F17" s="32">
        <f t="shared" si="1"/>
        <v>0</v>
      </c>
      <c r="G17" s="33"/>
      <c r="H17" s="183"/>
      <c r="I17" s="171"/>
      <c r="J17" s="2"/>
      <c r="K17" s="33"/>
      <c r="L17" s="33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6">
        <v>3</v>
      </c>
      <c r="B18" s="187" t="s">
        <v>39</v>
      </c>
      <c r="C18" s="175"/>
      <c r="D18" s="175"/>
      <c r="E18" s="30"/>
      <c r="F18" s="38">
        <f t="shared" si="1"/>
        <v>0</v>
      </c>
      <c r="G18" s="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188">
        <f>SUM(F16:F18)</f>
        <v>0</v>
      </c>
      <c r="B19" s="175"/>
      <c r="C19" s="175"/>
      <c r="D19" s="175"/>
      <c r="E19" s="175"/>
      <c r="F19" s="174"/>
      <c r="G19" s="185"/>
      <c r="H19" s="171"/>
      <c r="I19" s="171"/>
      <c r="J19" s="171"/>
      <c r="K19" s="171"/>
      <c r="L19" s="17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6" customHeight="1">
      <c r="A20" s="40"/>
      <c r="B20" s="40"/>
      <c r="C20" s="40"/>
      <c r="D20" s="40"/>
      <c r="E20" s="40"/>
      <c r="F20" s="40"/>
      <c r="G20" s="2"/>
      <c r="H20" s="2"/>
      <c r="I20" s="2"/>
      <c r="J20" s="2"/>
      <c r="K20" s="37"/>
      <c r="L20" s="37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>
      <c r="A21" s="42" t="s">
        <v>9</v>
      </c>
      <c r="B21" s="44" t="s">
        <v>10</v>
      </c>
      <c r="C21" s="189" t="s">
        <v>11</v>
      </c>
      <c r="D21" s="165"/>
      <c r="E21" s="166"/>
      <c r="F21" s="45" t="s">
        <v>12</v>
      </c>
      <c r="G21" s="164" t="s">
        <v>13</v>
      </c>
      <c r="H21" s="165"/>
      <c r="I21" s="165"/>
      <c r="J21" s="165"/>
      <c r="K21" s="166"/>
      <c r="L21" s="9" t="s">
        <v>14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>
      <c r="A22" s="46">
        <v>3</v>
      </c>
      <c r="B22" s="51" t="s">
        <v>15</v>
      </c>
      <c r="C22" s="190" t="s">
        <v>55</v>
      </c>
      <c r="D22" s="168"/>
      <c r="E22" s="169"/>
      <c r="F22" s="53" t="s">
        <v>56</v>
      </c>
      <c r="G22" s="186" t="s">
        <v>58</v>
      </c>
      <c r="H22" s="168"/>
      <c r="I22" s="168"/>
      <c r="J22" s="168"/>
      <c r="K22" s="169"/>
      <c r="L22" s="14" t="s">
        <v>59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>
      <c r="A23" s="19"/>
      <c r="B23" s="192" t="s">
        <v>26</v>
      </c>
      <c r="C23" s="178"/>
      <c r="D23" s="179"/>
      <c r="E23" s="54" t="s">
        <v>28</v>
      </c>
      <c r="F23" s="50" t="s">
        <v>29</v>
      </c>
      <c r="G23" s="31"/>
      <c r="H23" s="183"/>
      <c r="I23" s="171"/>
      <c r="J23" s="23"/>
      <c r="K23" s="180"/>
      <c r="L23" s="18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6">
        <v>1</v>
      </c>
      <c r="B24" s="187" t="s">
        <v>62</v>
      </c>
      <c r="C24" s="175"/>
      <c r="D24" s="175"/>
      <c r="E24" s="52"/>
      <c r="F24" s="32">
        <f t="shared" ref="F24:F26" si="2">ROUNDUP(E24*1.03,-1)</f>
        <v>0</v>
      </c>
      <c r="G24" s="31"/>
      <c r="H24" s="183"/>
      <c r="I24" s="171"/>
      <c r="J24" s="33"/>
      <c r="K24" s="183"/>
      <c r="L24" s="17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>
      <c r="A25" s="26">
        <v>2</v>
      </c>
      <c r="B25" s="187" t="s">
        <v>64</v>
      </c>
      <c r="C25" s="175"/>
      <c r="D25" s="175"/>
      <c r="E25" s="52"/>
      <c r="F25" s="32">
        <f t="shared" si="2"/>
        <v>0</v>
      </c>
      <c r="G25" s="31"/>
      <c r="H25" s="183"/>
      <c r="I25" s="171"/>
      <c r="J25" s="33"/>
      <c r="K25" s="183"/>
      <c r="L25" s="17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26">
        <v>3</v>
      </c>
      <c r="B26" s="194" t="s">
        <v>55</v>
      </c>
      <c r="C26" s="175"/>
      <c r="D26" s="174"/>
      <c r="E26" s="52"/>
      <c r="F26" s="38">
        <f t="shared" si="2"/>
        <v>0</v>
      </c>
      <c r="G26" s="31"/>
      <c r="H26" s="183"/>
      <c r="I26" s="171"/>
      <c r="J26" s="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>
      <c r="A27" s="188">
        <f>SUM(F24:F26)</f>
        <v>0</v>
      </c>
      <c r="B27" s="175"/>
      <c r="C27" s="175"/>
      <c r="D27" s="175"/>
      <c r="E27" s="175"/>
      <c r="F27" s="174"/>
      <c r="G27" s="195"/>
      <c r="H27" s="171"/>
      <c r="I27" s="171"/>
      <c r="J27" s="171"/>
      <c r="K27" s="171"/>
      <c r="L27" s="17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7.5" customHeight="1">
      <c r="A28" s="56"/>
      <c r="B28" s="56"/>
      <c r="C28" s="56"/>
      <c r="D28" s="56"/>
      <c r="E28" s="56"/>
      <c r="F28" s="56"/>
      <c r="G28" s="58"/>
      <c r="H28" s="58"/>
      <c r="I28" s="58"/>
      <c r="J28" s="58"/>
      <c r="K28" s="39"/>
      <c r="L28" s="39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42" t="s">
        <v>9</v>
      </c>
      <c r="B29" s="44" t="s">
        <v>10</v>
      </c>
      <c r="C29" s="189" t="s">
        <v>11</v>
      </c>
      <c r="D29" s="165"/>
      <c r="E29" s="166"/>
      <c r="F29" s="45" t="s">
        <v>12</v>
      </c>
      <c r="G29" s="164" t="s">
        <v>13</v>
      </c>
      <c r="H29" s="165"/>
      <c r="I29" s="165"/>
      <c r="J29" s="165"/>
      <c r="K29" s="166"/>
      <c r="L29" s="9" t="s">
        <v>14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46">
        <v>4</v>
      </c>
      <c r="B30" s="51" t="s">
        <v>15</v>
      </c>
      <c r="C30" s="190" t="s">
        <v>76</v>
      </c>
      <c r="D30" s="168"/>
      <c r="E30" s="169"/>
      <c r="F30" s="53" t="s">
        <v>77</v>
      </c>
      <c r="G30" s="186" t="s">
        <v>78</v>
      </c>
      <c r="H30" s="168"/>
      <c r="I30" s="168"/>
      <c r="J30" s="168"/>
      <c r="K30" s="169"/>
      <c r="L30" s="14" t="s">
        <v>80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>
      <c r="A31" s="19"/>
      <c r="B31" s="192" t="s">
        <v>26</v>
      </c>
      <c r="C31" s="178"/>
      <c r="D31" s="179"/>
      <c r="E31" s="54" t="s">
        <v>28</v>
      </c>
      <c r="F31" s="24" t="s">
        <v>29</v>
      </c>
      <c r="G31" s="59"/>
      <c r="H31" s="180"/>
      <c r="I31" s="181"/>
      <c r="J31" s="23"/>
      <c r="K31" s="180"/>
      <c r="L31" s="18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>
      <c r="A32" s="26">
        <v>1</v>
      </c>
      <c r="B32" s="193" t="s">
        <v>85</v>
      </c>
      <c r="C32" s="175"/>
      <c r="D32" s="174"/>
      <c r="E32" s="52"/>
      <c r="F32" s="32">
        <f t="shared" ref="F32:F34" si="3">ROUNDUP(E32*1.03,-1)</f>
        <v>0</v>
      </c>
      <c r="G32" s="31"/>
      <c r="H32" s="183"/>
      <c r="I32" s="171"/>
      <c r="J32" s="33"/>
      <c r="K32" s="183"/>
      <c r="L32" s="17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>
      <c r="A33" s="26">
        <v>2</v>
      </c>
      <c r="B33" s="193" t="s">
        <v>87</v>
      </c>
      <c r="C33" s="175"/>
      <c r="D33" s="175"/>
      <c r="E33" s="52"/>
      <c r="F33" s="32">
        <f t="shared" si="3"/>
        <v>0</v>
      </c>
      <c r="G33" s="31"/>
      <c r="H33" s="183"/>
      <c r="I33" s="171"/>
      <c r="J33" s="33"/>
      <c r="K33" s="183"/>
      <c r="L33" s="17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>
      <c r="A34" s="26">
        <v>3</v>
      </c>
      <c r="B34" s="194" t="s">
        <v>76</v>
      </c>
      <c r="C34" s="175"/>
      <c r="D34" s="174"/>
      <c r="E34" s="52"/>
      <c r="F34" s="38">
        <f t="shared" si="3"/>
        <v>0</v>
      </c>
      <c r="G34" s="31"/>
      <c r="H34" s="183"/>
      <c r="I34" s="171"/>
      <c r="J34" s="1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>
      <c r="A35" s="188">
        <f>SUM(F32:F34)</f>
        <v>0</v>
      </c>
      <c r="B35" s="175"/>
      <c r="C35" s="175"/>
      <c r="D35" s="175"/>
      <c r="E35" s="175"/>
      <c r="F35" s="174"/>
      <c r="G35" s="185"/>
      <c r="H35" s="171"/>
      <c r="I35" s="171"/>
      <c r="J35" s="171"/>
      <c r="K35" s="171"/>
      <c r="L35" s="17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6" customHeight="1">
      <c r="A36" s="40"/>
      <c r="B36" s="40"/>
      <c r="C36" s="40"/>
      <c r="D36" s="40"/>
      <c r="E36" s="40"/>
      <c r="F36" s="40"/>
      <c r="G36" s="2"/>
      <c r="H36" s="2"/>
      <c r="I36" s="2"/>
      <c r="J36" s="2"/>
      <c r="K36" s="37"/>
      <c r="L36" s="37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>
      <c r="A37" s="42" t="s">
        <v>9</v>
      </c>
      <c r="B37" s="44" t="s">
        <v>10</v>
      </c>
      <c r="C37" s="189" t="s">
        <v>11</v>
      </c>
      <c r="D37" s="165"/>
      <c r="E37" s="166"/>
      <c r="F37" s="45" t="s">
        <v>12</v>
      </c>
      <c r="G37" s="164" t="s">
        <v>13</v>
      </c>
      <c r="H37" s="165"/>
      <c r="I37" s="165"/>
      <c r="J37" s="165"/>
      <c r="K37" s="166"/>
      <c r="L37" s="9" t="s">
        <v>14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>
      <c r="A38" s="46">
        <v>5</v>
      </c>
      <c r="B38" s="51" t="s">
        <v>15</v>
      </c>
      <c r="C38" s="191" t="s">
        <v>95</v>
      </c>
      <c r="D38" s="168"/>
      <c r="E38" s="169"/>
      <c r="F38" s="48" t="s">
        <v>96</v>
      </c>
      <c r="G38" s="186" t="s">
        <v>97</v>
      </c>
      <c r="H38" s="168"/>
      <c r="I38" s="168"/>
      <c r="J38" s="168"/>
      <c r="K38" s="169"/>
      <c r="L38" s="18" t="s">
        <v>98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>
      <c r="A39" s="19"/>
      <c r="B39" s="192" t="s">
        <v>26</v>
      </c>
      <c r="C39" s="178"/>
      <c r="D39" s="179"/>
      <c r="E39" s="54" t="s">
        <v>28</v>
      </c>
      <c r="F39" s="50" t="s">
        <v>29</v>
      </c>
      <c r="G39" s="23"/>
      <c r="H39" s="180"/>
      <c r="I39" s="18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>
      <c r="A40" s="26">
        <v>1</v>
      </c>
      <c r="B40" s="193" t="s">
        <v>103</v>
      </c>
      <c r="C40" s="175"/>
      <c r="D40" s="174"/>
      <c r="E40" s="52"/>
      <c r="F40" s="32">
        <f t="shared" ref="F40:F42" si="4">ROUNDUP(E40*1.03,-1)</f>
        <v>0</v>
      </c>
      <c r="G40" s="33"/>
      <c r="H40" s="183"/>
      <c r="I40" s="17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>
      <c r="A41" s="26">
        <v>2</v>
      </c>
      <c r="B41" s="193" t="s">
        <v>105</v>
      </c>
      <c r="C41" s="175"/>
      <c r="D41" s="175"/>
      <c r="E41" s="52"/>
      <c r="F41" s="32">
        <f t="shared" si="4"/>
        <v>0</v>
      </c>
      <c r="G41" s="33"/>
      <c r="H41" s="183"/>
      <c r="I41" s="17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>
      <c r="A42" s="26">
        <v>3</v>
      </c>
      <c r="B42" s="194" t="s">
        <v>95</v>
      </c>
      <c r="C42" s="175"/>
      <c r="D42" s="174"/>
      <c r="E42" s="52"/>
      <c r="F42" s="38">
        <f t="shared" si="4"/>
        <v>0</v>
      </c>
      <c r="G42" s="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>
      <c r="A43" s="188">
        <f>SUM(F40:F42)</f>
        <v>0</v>
      </c>
      <c r="B43" s="175"/>
      <c r="C43" s="175"/>
      <c r="D43" s="175"/>
      <c r="E43" s="175"/>
      <c r="F43" s="174"/>
      <c r="G43" s="185"/>
      <c r="H43" s="171"/>
      <c r="I43" s="171"/>
      <c r="J43" s="171"/>
      <c r="K43" s="171"/>
      <c r="L43" s="17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6" customHeight="1">
      <c r="A44" s="40"/>
      <c r="B44" s="40"/>
      <c r="C44" s="40"/>
      <c r="D44" s="40"/>
      <c r="E44" s="40"/>
      <c r="F44" s="40"/>
      <c r="G44" s="2"/>
      <c r="H44" s="2"/>
      <c r="I44" s="2"/>
      <c r="J44" s="2"/>
      <c r="K44" s="37"/>
      <c r="L44" s="37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>
      <c r="A45" s="42" t="s">
        <v>9</v>
      </c>
      <c r="B45" s="44" t="s">
        <v>10</v>
      </c>
      <c r="C45" s="189" t="s">
        <v>11</v>
      </c>
      <c r="D45" s="165"/>
      <c r="E45" s="166"/>
      <c r="F45" s="45" t="s">
        <v>12</v>
      </c>
      <c r="G45" s="164" t="s">
        <v>13</v>
      </c>
      <c r="H45" s="165"/>
      <c r="I45" s="165"/>
      <c r="J45" s="165"/>
      <c r="K45" s="166"/>
      <c r="L45" s="9" t="s">
        <v>14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>
      <c r="A46" s="46">
        <v>6</v>
      </c>
      <c r="B46" s="51" t="s">
        <v>15</v>
      </c>
      <c r="C46" s="191" t="s">
        <v>113</v>
      </c>
      <c r="D46" s="168"/>
      <c r="E46" s="169"/>
      <c r="F46" s="48" t="s">
        <v>115</v>
      </c>
      <c r="G46" s="186" t="s">
        <v>116</v>
      </c>
      <c r="H46" s="168"/>
      <c r="I46" s="168"/>
      <c r="J46" s="168"/>
      <c r="K46" s="169"/>
      <c r="L46" s="18" t="s">
        <v>117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>
      <c r="A47" s="19"/>
      <c r="B47" s="192" t="s">
        <v>26</v>
      </c>
      <c r="C47" s="178"/>
      <c r="D47" s="179"/>
      <c r="E47" s="54" t="s">
        <v>28</v>
      </c>
      <c r="F47" s="50" t="s">
        <v>29</v>
      </c>
      <c r="G47" s="23"/>
      <c r="H47" s="180"/>
      <c r="I47" s="181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>
      <c r="A48" s="26">
        <v>1</v>
      </c>
      <c r="B48" s="193" t="s">
        <v>118</v>
      </c>
      <c r="C48" s="175"/>
      <c r="D48" s="174"/>
      <c r="E48" s="52"/>
      <c r="F48" s="32">
        <f t="shared" ref="F48:F51" si="5">ROUNDUP(E48*1.03,-1)</f>
        <v>0</v>
      </c>
      <c r="G48" s="33"/>
      <c r="H48" s="183"/>
      <c r="I48" s="171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>
      <c r="A49" s="26">
        <v>2</v>
      </c>
      <c r="B49" s="193" t="s">
        <v>119</v>
      </c>
      <c r="C49" s="175"/>
      <c r="D49" s="175"/>
      <c r="E49" s="52"/>
      <c r="F49" s="32">
        <f t="shared" si="5"/>
        <v>0</v>
      </c>
      <c r="G49" s="33"/>
      <c r="H49" s="183"/>
      <c r="I49" s="171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>
      <c r="A50" s="26">
        <v>3</v>
      </c>
      <c r="B50" s="194" t="s">
        <v>120</v>
      </c>
      <c r="C50" s="175"/>
      <c r="D50" s="174"/>
      <c r="E50" s="52"/>
      <c r="F50" s="32">
        <f t="shared" si="5"/>
        <v>0</v>
      </c>
      <c r="G50" s="33"/>
      <c r="H50" s="183"/>
      <c r="I50" s="171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>
      <c r="A51" s="26">
        <v>4</v>
      </c>
      <c r="B51" s="194" t="s">
        <v>113</v>
      </c>
      <c r="C51" s="175"/>
      <c r="D51" s="174"/>
      <c r="E51" s="52"/>
      <c r="F51" s="38">
        <f t="shared" si="5"/>
        <v>0</v>
      </c>
      <c r="G51" s="60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>
      <c r="A52" s="188">
        <f>SUM(F48:F51)</f>
        <v>0</v>
      </c>
      <c r="B52" s="175"/>
      <c r="C52" s="175"/>
      <c r="D52" s="175"/>
      <c r="E52" s="175"/>
      <c r="F52" s="174"/>
      <c r="G52" s="185"/>
      <c r="H52" s="171"/>
      <c r="I52" s="171"/>
      <c r="J52" s="171"/>
      <c r="K52" s="171"/>
      <c r="L52" s="17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6" customHeight="1">
      <c r="A53" s="40"/>
      <c r="B53" s="40"/>
      <c r="C53" s="40"/>
      <c r="D53" s="40"/>
      <c r="E53" s="40"/>
      <c r="F53" s="40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>
      <c r="A54" s="173" t="s">
        <v>114</v>
      </c>
      <c r="B54" s="175"/>
      <c r="C54" s="175"/>
      <c r="D54" s="174"/>
      <c r="E54" s="184">
        <f>SUM(A52,A43,A35,A27,A19,A11)</f>
        <v>0</v>
      </c>
      <c r="F54" s="174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3">
    <mergeCell ref="B41:D41"/>
    <mergeCell ref="H41:I41"/>
    <mergeCell ref="B42:D42"/>
    <mergeCell ref="G43:L43"/>
    <mergeCell ref="C38:E38"/>
    <mergeCell ref="G38:K38"/>
    <mergeCell ref="H39:I39"/>
    <mergeCell ref="B39:D39"/>
    <mergeCell ref="B40:D40"/>
    <mergeCell ref="H40:I40"/>
    <mergeCell ref="H34:I34"/>
    <mergeCell ref="G35:L35"/>
    <mergeCell ref="B34:D34"/>
    <mergeCell ref="A35:F35"/>
    <mergeCell ref="C37:E37"/>
    <mergeCell ref="G37:K37"/>
    <mergeCell ref="B32:D32"/>
    <mergeCell ref="H32:I32"/>
    <mergeCell ref="K32:L32"/>
    <mergeCell ref="B33:D33"/>
    <mergeCell ref="H33:I33"/>
    <mergeCell ref="K33:L33"/>
    <mergeCell ref="K31:L31"/>
    <mergeCell ref="A27:F27"/>
    <mergeCell ref="G27:L27"/>
    <mergeCell ref="C29:E29"/>
    <mergeCell ref="G29:K29"/>
    <mergeCell ref="C30:E30"/>
    <mergeCell ref="G30:K30"/>
    <mergeCell ref="B31:D31"/>
    <mergeCell ref="B23:D23"/>
    <mergeCell ref="H23:I23"/>
    <mergeCell ref="K23:L23"/>
    <mergeCell ref="B24:D24"/>
    <mergeCell ref="H24:I24"/>
    <mergeCell ref="A54:D54"/>
    <mergeCell ref="E54:F54"/>
    <mergeCell ref="B49:D49"/>
    <mergeCell ref="H49:I49"/>
    <mergeCell ref="B50:D50"/>
    <mergeCell ref="H50:I50"/>
    <mergeCell ref="B51:D51"/>
    <mergeCell ref="A52:F52"/>
    <mergeCell ref="G52:L52"/>
    <mergeCell ref="K24:L24"/>
    <mergeCell ref="K25:L25"/>
    <mergeCell ref="H47:I47"/>
    <mergeCell ref="H48:I48"/>
    <mergeCell ref="A43:F43"/>
    <mergeCell ref="C45:E45"/>
    <mergeCell ref="G45:K45"/>
    <mergeCell ref="C46:E46"/>
    <mergeCell ref="G46:K46"/>
    <mergeCell ref="B47:D47"/>
    <mergeCell ref="B48:D48"/>
    <mergeCell ref="H25:I25"/>
    <mergeCell ref="H26:I26"/>
    <mergeCell ref="B25:D25"/>
    <mergeCell ref="B26:D26"/>
    <mergeCell ref="H31:I31"/>
    <mergeCell ref="G22:K22"/>
    <mergeCell ref="B16:D16"/>
    <mergeCell ref="B17:D17"/>
    <mergeCell ref="B18:D18"/>
    <mergeCell ref="A19:F19"/>
    <mergeCell ref="G19:L19"/>
    <mergeCell ref="C21:E21"/>
    <mergeCell ref="C22:E22"/>
    <mergeCell ref="B15:D15"/>
    <mergeCell ref="H15:I15"/>
    <mergeCell ref="H16:I16"/>
    <mergeCell ref="H17:I17"/>
    <mergeCell ref="G21:K21"/>
    <mergeCell ref="A11:F11"/>
    <mergeCell ref="G11:L11"/>
    <mergeCell ref="C13:E13"/>
    <mergeCell ref="G13:K13"/>
    <mergeCell ref="C14:E14"/>
    <mergeCell ref="G14:K14"/>
    <mergeCell ref="B8:D8"/>
    <mergeCell ref="H8:I8"/>
    <mergeCell ref="B9:D9"/>
    <mergeCell ref="H9:I9"/>
    <mergeCell ref="B10:D10"/>
    <mergeCell ref="G6:K6"/>
    <mergeCell ref="G7:K7"/>
    <mergeCell ref="A1:L1"/>
    <mergeCell ref="A2:L2"/>
    <mergeCell ref="H3:I3"/>
    <mergeCell ref="J3:L3"/>
    <mergeCell ref="A4:L4"/>
    <mergeCell ref="C6:E6"/>
    <mergeCell ref="C7:E7"/>
  </mergeCells>
  <phoneticPr fontId="22"/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9900"/>
  </sheetPr>
  <dimension ref="A1:Z1000"/>
  <sheetViews>
    <sheetView workbookViewId="0">
      <selection activeCell="A2" sqref="A2:K2"/>
    </sheetView>
  </sheetViews>
  <sheetFormatPr defaultColWidth="12.625" defaultRowHeight="15" customHeight="1"/>
  <cols>
    <col min="1" max="1" width="3.5" customWidth="1"/>
    <col min="2" max="3" width="7.375" customWidth="1"/>
    <col min="4" max="4" width="6" customWidth="1"/>
    <col min="5" max="5" width="7.75" customWidth="1"/>
    <col min="6" max="6" width="10.125" customWidth="1"/>
    <col min="7" max="7" width="14.125" customWidth="1"/>
    <col min="8" max="9" width="6.125" customWidth="1"/>
    <col min="10" max="10" width="4.5" customWidth="1"/>
    <col min="11" max="11" width="13" customWidth="1"/>
    <col min="12" max="12" width="9" customWidth="1"/>
    <col min="13" max="26" width="8" customWidth="1"/>
  </cols>
  <sheetData>
    <row r="1" spans="1:26" ht="21.75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3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.7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63" t="s">
        <v>1</v>
      </c>
      <c r="I4" s="173" t="s">
        <v>220</v>
      </c>
      <c r="J4" s="175"/>
      <c r="K4" s="17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252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5" t="s">
        <v>6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6"/>
      <c r="K7" s="9" t="s">
        <v>14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33</v>
      </c>
      <c r="B8" s="64" t="s">
        <v>222</v>
      </c>
      <c r="C8" s="206" t="s">
        <v>223</v>
      </c>
      <c r="D8" s="168"/>
      <c r="E8" s="169"/>
      <c r="F8" s="15" t="s">
        <v>253</v>
      </c>
      <c r="G8" s="186" t="s">
        <v>225</v>
      </c>
      <c r="H8" s="168"/>
      <c r="I8" s="168"/>
      <c r="J8" s="169"/>
      <c r="K8" s="18" t="s">
        <v>226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 t="s">
        <v>9</v>
      </c>
      <c r="B9" s="177" t="s">
        <v>26</v>
      </c>
      <c r="C9" s="178"/>
      <c r="D9" s="179"/>
      <c r="E9" s="65" t="s">
        <v>28</v>
      </c>
      <c r="F9" s="21" t="s">
        <v>29</v>
      </c>
      <c r="G9" s="180"/>
      <c r="H9" s="181"/>
      <c r="I9" s="180"/>
      <c r="J9" s="181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5">
        <v>1</v>
      </c>
      <c r="B10" s="207" t="s">
        <v>230</v>
      </c>
      <c r="C10" s="175"/>
      <c r="D10" s="174"/>
      <c r="E10" s="4"/>
      <c r="F10" s="29">
        <f t="shared" ref="F10:F24" si="0">ROUNDUP(E10*1.03,-1)</f>
        <v>0</v>
      </c>
      <c r="G10" s="170"/>
      <c r="H10" s="171"/>
      <c r="I10" s="183"/>
      <c r="J10" s="17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25">
        <v>2</v>
      </c>
      <c r="B11" s="207" t="s">
        <v>233</v>
      </c>
      <c r="C11" s="175"/>
      <c r="D11" s="174"/>
      <c r="E11" s="4"/>
      <c r="F11" s="29">
        <f t="shared" si="0"/>
        <v>0</v>
      </c>
      <c r="G11" s="170"/>
      <c r="H11" s="171"/>
      <c r="I11" s="183"/>
      <c r="J11" s="171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25">
        <v>3</v>
      </c>
      <c r="B12" s="207" t="s">
        <v>235</v>
      </c>
      <c r="C12" s="175"/>
      <c r="D12" s="174"/>
      <c r="E12" s="4"/>
      <c r="F12" s="29">
        <f t="shared" si="0"/>
        <v>0</v>
      </c>
      <c r="G12" s="170"/>
      <c r="H12" s="171"/>
      <c r="I12" s="183"/>
      <c r="J12" s="17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25">
        <v>4</v>
      </c>
      <c r="B13" s="207" t="s">
        <v>236</v>
      </c>
      <c r="C13" s="175"/>
      <c r="D13" s="174"/>
      <c r="E13" s="4"/>
      <c r="F13" s="29">
        <f t="shared" si="0"/>
        <v>0</v>
      </c>
      <c r="G13" s="170"/>
      <c r="H13" s="171"/>
      <c r="I13" s="183"/>
      <c r="J13" s="171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25">
        <v>5</v>
      </c>
      <c r="B14" s="207" t="s">
        <v>237</v>
      </c>
      <c r="C14" s="175"/>
      <c r="D14" s="174"/>
      <c r="E14" s="4"/>
      <c r="F14" s="29">
        <f t="shared" si="0"/>
        <v>0</v>
      </c>
      <c r="G14" s="170"/>
      <c r="H14" s="171"/>
      <c r="I14" s="183"/>
      <c r="J14" s="171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25">
        <v>6</v>
      </c>
      <c r="B15" s="207" t="s">
        <v>238</v>
      </c>
      <c r="C15" s="175"/>
      <c r="D15" s="174"/>
      <c r="E15" s="4"/>
      <c r="F15" s="29">
        <f t="shared" si="0"/>
        <v>0</v>
      </c>
      <c r="G15" s="170"/>
      <c r="H15" s="171"/>
      <c r="I15" s="183"/>
      <c r="J15" s="17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25">
        <v>7</v>
      </c>
      <c r="B16" s="207" t="s">
        <v>239</v>
      </c>
      <c r="C16" s="175"/>
      <c r="D16" s="174"/>
      <c r="E16" s="4"/>
      <c r="F16" s="29">
        <f t="shared" si="0"/>
        <v>0</v>
      </c>
      <c r="G16" s="170"/>
      <c r="H16" s="171"/>
      <c r="I16" s="183"/>
      <c r="J16" s="17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25">
        <v>8</v>
      </c>
      <c r="B17" s="207" t="s">
        <v>242</v>
      </c>
      <c r="C17" s="175"/>
      <c r="D17" s="174"/>
      <c r="E17" s="4"/>
      <c r="F17" s="29">
        <f t="shared" si="0"/>
        <v>0</v>
      </c>
      <c r="G17" s="170"/>
      <c r="H17" s="171"/>
      <c r="I17" s="183"/>
      <c r="J17" s="171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25">
        <v>9</v>
      </c>
      <c r="B18" s="207"/>
      <c r="C18" s="175"/>
      <c r="D18" s="174"/>
      <c r="E18" s="91"/>
      <c r="F18" s="29">
        <f t="shared" si="0"/>
        <v>0</v>
      </c>
      <c r="G18" s="170"/>
      <c r="H18" s="171"/>
      <c r="I18" s="183"/>
      <c r="J18" s="171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25">
        <v>10</v>
      </c>
      <c r="B19" s="207"/>
      <c r="C19" s="175"/>
      <c r="D19" s="174"/>
      <c r="E19" s="4"/>
      <c r="F19" s="29">
        <f t="shared" si="0"/>
        <v>0</v>
      </c>
      <c r="G19" s="170"/>
      <c r="H19" s="171"/>
      <c r="I19" s="183"/>
      <c r="J19" s="171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25">
        <v>11</v>
      </c>
      <c r="B20" s="207"/>
      <c r="C20" s="175"/>
      <c r="D20" s="174"/>
      <c r="E20" s="4"/>
      <c r="F20" s="29">
        <f t="shared" si="0"/>
        <v>0</v>
      </c>
      <c r="G20" s="183"/>
      <c r="H20" s="171"/>
      <c r="I20" s="183"/>
      <c r="J20" s="17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25">
        <v>12</v>
      </c>
      <c r="B21" s="207"/>
      <c r="C21" s="175"/>
      <c r="D21" s="174"/>
      <c r="E21" s="4"/>
      <c r="F21" s="29">
        <f t="shared" si="0"/>
        <v>0</v>
      </c>
      <c r="G21" s="183"/>
      <c r="H21" s="171"/>
      <c r="I21" s="183"/>
      <c r="J21" s="17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25">
        <v>13</v>
      </c>
      <c r="B22" s="207"/>
      <c r="C22" s="175"/>
      <c r="D22" s="174"/>
      <c r="E22" s="4"/>
      <c r="F22" s="29">
        <f t="shared" si="0"/>
        <v>0</v>
      </c>
      <c r="G22" s="183"/>
      <c r="H22" s="171"/>
      <c r="I22" s="183"/>
      <c r="J22" s="17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5">
        <v>14</v>
      </c>
      <c r="B23" s="207"/>
      <c r="C23" s="175"/>
      <c r="D23" s="174"/>
      <c r="E23" s="4"/>
      <c r="F23" s="29">
        <f t="shared" si="0"/>
        <v>0</v>
      </c>
      <c r="G23" s="183"/>
      <c r="H23" s="171"/>
      <c r="I23" s="183"/>
      <c r="J23" s="17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5">
        <v>15</v>
      </c>
      <c r="B24" s="207"/>
      <c r="C24" s="175"/>
      <c r="D24" s="174"/>
      <c r="E24" s="66"/>
      <c r="F24" s="34">
        <f t="shared" si="0"/>
        <v>0</v>
      </c>
      <c r="G24" s="183"/>
      <c r="H24" s="171"/>
      <c r="I24" s="183"/>
      <c r="J24" s="17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173" t="s">
        <v>114</v>
      </c>
      <c r="B25" s="175"/>
      <c r="C25" s="175"/>
      <c r="D25" s="175"/>
      <c r="E25" s="174"/>
      <c r="F25" s="70">
        <f>SUM(F10:F24)</f>
        <v>0</v>
      </c>
      <c r="G25" s="71"/>
      <c r="H25" s="195"/>
      <c r="I25" s="171"/>
      <c r="J25" s="171"/>
      <c r="K25" s="171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8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8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8">
    <mergeCell ref="H25:K25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I24:J24"/>
    <mergeCell ref="B23:D23"/>
    <mergeCell ref="B24:D24"/>
    <mergeCell ref="A25:E25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G12:H12"/>
    <mergeCell ref="I12:J12"/>
    <mergeCell ref="G13:H13"/>
    <mergeCell ref="I13:J13"/>
    <mergeCell ref="I14:J14"/>
    <mergeCell ref="B10:D10"/>
    <mergeCell ref="I10:J10"/>
    <mergeCell ref="I11:J11"/>
    <mergeCell ref="G10:H10"/>
    <mergeCell ref="G11:H11"/>
    <mergeCell ref="G8:J8"/>
    <mergeCell ref="C8:E8"/>
    <mergeCell ref="B9:D9"/>
    <mergeCell ref="G9:H9"/>
    <mergeCell ref="I9:J9"/>
    <mergeCell ref="A1:K1"/>
    <mergeCell ref="A2:K2"/>
    <mergeCell ref="I4:K4"/>
    <mergeCell ref="A5:K5"/>
    <mergeCell ref="C7:E7"/>
    <mergeCell ref="G7:J7"/>
    <mergeCell ref="I22:J22"/>
    <mergeCell ref="I23:J23"/>
    <mergeCell ref="I15:J15"/>
    <mergeCell ref="I16:J16"/>
    <mergeCell ref="I17:J17"/>
    <mergeCell ref="I18:J18"/>
    <mergeCell ref="I19:J19"/>
    <mergeCell ref="I20:J20"/>
    <mergeCell ref="I21:J21"/>
  </mergeCells>
  <phoneticPr fontId="22"/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4.5" customWidth="1"/>
    <col min="2" max="3" width="7.375" customWidth="1"/>
    <col min="4" max="4" width="5.375" customWidth="1"/>
    <col min="5" max="5" width="6.375" customWidth="1"/>
    <col min="6" max="6" width="11.75" customWidth="1"/>
    <col min="7" max="7" width="3.5" customWidth="1"/>
    <col min="8" max="9" width="7.5" customWidth="1"/>
    <col min="10" max="10" width="6.125" customWidth="1"/>
    <col min="11" max="11" width="4.5" customWidth="1"/>
    <col min="12" max="12" width="13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254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8.75" customHeight="1">
      <c r="A5" s="205" t="s">
        <v>255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34</v>
      </c>
      <c r="B8" s="64" t="s">
        <v>256</v>
      </c>
      <c r="C8" s="206" t="s">
        <v>257</v>
      </c>
      <c r="D8" s="168"/>
      <c r="E8" s="169"/>
      <c r="F8" s="15" t="s">
        <v>258</v>
      </c>
      <c r="G8" s="167" t="s">
        <v>259</v>
      </c>
      <c r="H8" s="168"/>
      <c r="I8" s="168"/>
      <c r="J8" s="168"/>
      <c r="K8" s="169"/>
      <c r="L8" s="18" t="s">
        <v>260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 t="s">
        <v>9</v>
      </c>
      <c r="B9" s="177" t="s">
        <v>26</v>
      </c>
      <c r="C9" s="178"/>
      <c r="D9" s="179"/>
      <c r="E9" s="65" t="s">
        <v>28</v>
      </c>
      <c r="F9" s="72" t="s">
        <v>29</v>
      </c>
      <c r="G9" s="77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79">
        <v>1</v>
      </c>
      <c r="B10" s="210" t="s">
        <v>261</v>
      </c>
      <c r="C10" s="175"/>
      <c r="D10" s="174"/>
      <c r="E10" s="69"/>
      <c r="F10" s="82">
        <f t="shared" ref="F10:F19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79">
        <v>2</v>
      </c>
      <c r="B11" s="210" t="s">
        <v>262</v>
      </c>
      <c r="C11" s="175"/>
      <c r="D11" s="174"/>
      <c r="E11" s="69"/>
      <c r="F11" s="82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79">
        <v>3</v>
      </c>
      <c r="B12" s="210" t="s">
        <v>263</v>
      </c>
      <c r="C12" s="175"/>
      <c r="D12" s="174"/>
      <c r="E12" s="69"/>
      <c r="F12" s="82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79">
        <v>4</v>
      </c>
      <c r="B13" s="210" t="s">
        <v>264</v>
      </c>
      <c r="C13" s="175"/>
      <c r="D13" s="174"/>
      <c r="E13" s="69"/>
      <c r="F13" s="82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79">
        <v>5</v>
      </c>
      <c r="B14" s="210" t="s">
        <v>265</v>
      </c>
      <c r="C14" s="175"/>
      <c r="D14" s="174"/>
      <c r="E14" s="69"/>
      <c r="F14" s="82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79">
        <v>6</v>
      </c>
      <c r="B15" s="210" t="s">
        <v>266</v>
      </c>
      <c r="C15" s="175"/>
      <c r="D15" s="174"/>
      <c r="E15" s="69"/>
      <c r="F15" s="82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79">
        <v>7</v>
      </c>
      <c r="B16" s="210" t="s">
        <v>267</v>
      </c>
      <c r="C16" s="175"/>
      <c r="D16" s="174"/>
      <c r="E16" s="69"/>
      <c r="F16" s="82">
        <f t="shared" si="0"/>
        <v>0</v>
      </c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79">
        <v>8</v>
      </c>
      <c r="B17" s="210" t="s">
        <v>268</v>
      </c>
      <c r="C17" s="175"/>
      <c r="D17" s="174"/>
      <c r="E17" s="69"/>
      <c r="F17" s="82">
        <f t="shared" si="0"/>
        <v>0</v>
      </c>
      <c r="G17" s="8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79">
        <v>9</v>
      </c>
      <c r="B18" s="210" t="s">
        <v>269</v>
      </c>
      <c r="C18" s="175"/>
      <c r="D18" s="174"/>
      <c r="E18" s="69"/>
      <c r="F18" s="82">
        <f t="shared" si="0"/>
        <v>0</v>
      </c>
      <c r="G18" s="8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79">
        <v>10</v>
      </c>
      <c r="B19" s="210" t="s">
        <v>270</v>
      </c>
      <c r="C19" s="175"/>
      <c r="D19" s="174"/>
      <c r="E19" s="69"/>
      <c r="F19" s="82">
        <f t="shared" si="0"/>
        <v>0</v>
      </c>
      <c r="G19" s="8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79">
        <v>11</v>
      </c>
      <c r="B20" s="210"/>
      <c r="C20" s="175"/>
      <c r="D20" s="174"/>
      <c r="E20" s="92"/>
      <c r="F20" s="82"/>
      <c r="G20" s="8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79">
        <v>12</v>
      </c>
      <c r="B21" s="210"/>
      <c r="C21" s="175"/>
      <c r="D21" s="174"/>
      <c r="E21" s="80"/>
      <c r="F21" s="82"/>
      <c r="G21" s="8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79">
        <v>13</v>
      </c>
      <c r="B22" s="210"/>
      <c r="C22" s="175"/>
      <c r="D22" s="174"/>
      <c r="E22" s="80"/>
      <c r="F22" s="82"/>
      <c r="G22" s="8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79">
        <v>14</v>
      </c>
      <c r="B23" s="210"/>
      <c r="C23" s="175"/>
      <c r="D23" s="174"/>
      <c r="E23" s="80"/>
      <c r="F23" s="82"/>
      <c r="G23" s="8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79">
        <v>15</v>
      </c>
      <c r="B24" s="210"/>
      <c r="C24" s="175"/>
      <c r="D24" s="174"/>
      <c r="E24" s="80"/>
      <c r="F24" s="93"/>
      <c r="G24" s="8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209" t="s">
        <v>114</v>
      </c>
      <c r="B25" s="175"/>
      <c r="C25" s="175"/>
      <c r="D25" s="175"/>
      <c r="E25" s="175"/>
      <c r="F25" s="94">
        <f>SUM(F10:F24)</f>
        <v>0</v>
      </c>
      <c r="G25" s="95"/>
      <c r="H25" s="61"/>
      <c r="I25" s="6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>
      <c r="A26" s="87"/>
      <c r="B26" s="87"/>
      <c r="C26" s="87"/>
      <c r="D26" s="87"/>
      <c r="E26" s="87"/>
      <c r="F26" s="87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87"/>
      <c r="B27" s="87"/>
      <c r="C27" s="87"/>
      <c r="D27" s="87"/>
      <c r="E27" s="87"/>
      <c r="F27" s="87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2">
    <mergeCell ref="H23:I23"/>
    <mergeCell ref="H24:I24"/>
    <mergeCell ref="H13:I13"/>
    <mergeCell ref="H14:I14"/>
    <mergeCell ref="H15:I15"/>
    <mergeCell ref="H16:I16"/>
    <mergeCell ref="H17:I17"/>
    <mergeCell ref="H18:I18"/>
    <mergeCell ref="H19:I19"/>
    <mergeCell ref="B23:D23"/>
    <mergeCell ref="B24:D24"/>
    <mergeCell ref="A25:E25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5.5" customWidth="1"/>
    <col min="2" max="3" width="7.375" customWidth="1"/>
    <col min="4" max="4" width="3.625" customWidth="1"/>
    <col min="5" max="5" width="7.625" customWidth="1"/>
    <col min="6" max="6" width="13.125" customWidth="1"/>
    <col min="7" max="7" width="3.5" customWidth="1"/>
    <col min="8" max="9" width="7.5" customWidth="1"/>
    <col min="10" max="10" width="6.125" customWidth="1"/>
    <col min="11" max="11" width="4.5" customWidth="1"/>
    <col min="12" max="12" width="13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271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272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35</v>
      </c>
      <c r="B8" s="64" t="s">
        <v>273</v>
      </c>
      <c r="C8" s="206" t="s">
        <v>274</v>
      </c>
      <c r="D8" s="168"/>
      <c r="E8" s="169"/>
      <c r="F8" s="15" t="s">
        <v>275</v>
      </c>
      <c r="G8" s="167" t="s">
        <v>276</v>
      </c>
      <c r="H8" s="168"/>
      <c r="I8" s="168"/>
      <c r="J8" s="168"/>
      <c r="K8" s="169"/>
      <c r="L8" s="18" t="s">
        <v>277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 t="s">
        <v>9</v>
      </c>
      <c r="B9" s="177" t="s">
        <v>26</v>
      </c>
      <c r="C9" s="178"/>
      <c r="D9" s="179"/>
      <c r="E9" s="89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79">
        <v>1</v>
      </c>
      <c r="B10" s="210" t="s">
        <v>278</v>
      </c>
      <c r="C10" s="175"/>
      <c r="D10" s="174"/>
      <c r="E10" s="69"/>
      <c r="F10" s="96">
        <f t="shared" ref="F10:F21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79">
        <v>2</v>
      </c>
      <c r="B11" s="210" t="s">
        <v>279</v>
      </c>
      <c r="C11" s="175"/>
      <c r="D11" s="174"/>
      <c r="E11" s="69"/>
      <c r="F11" s="96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79">
        <v>3</v>
      </c>
      <c r="B12" s="210" t="s">
        <v>280</v>
      </c>
      <c r="C12" s="175"/>
      <c r="D12" s="174"/>
      <c r="E12" s="69"/>
      <c r="F12" s="96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79">
        <v>4</v>
      </c>
      <c r="B13" s="210" t="s">
        <v>281</v>
      </c>
      <c r="C13" s="175"/>
      <c r="D13" s="174"/>
      <c r="E13" s="69"/>
      <c r="F13" s="96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79">
        <v>5</v>
      </c>
      <c r="B14" s="210" t="s">
        <v>282</v>
      </c>
      <c r="C14" s="175"/>
      <c r="D14" s="174"/>
      <c r="E14" s="69"/>
      <c r="F14" s="96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79">
        <v>6</v>
      </c>
      <c r="B15" s="210" t="s">
        <v>283</v>
      </c>
      <c r="C15" s="175"/>
      <c r="D15" s="174"/>
      <c r="E15" s="69"/>
      <c r="F15" s="96">
        <f t="shared" si="0"/>
        <v>0</v>
      </c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79">
        <v>7</v>
      </c>
      <c r="B16" s="210" t="s">
        <v>284</v>
      </c>
      <c r="C16" s="175"/>
      <c r="D16" s="174"/>
      <c r="E16" s="69"/>
      <c r="F16" s="96">
        <f t="shared" si="0"/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79">
        <v>8</v>
      </c>
      <c r="B17" s="210" t="s">
        <v>285</v>
      </c>
      <c r="C17" s="175"/>
      <c r="D17" s="174"/>
      <c r="E17" s="69"/>
      <c r="F17" s="96">
        <f t="shared" si="0"/>
        <v>0</v>
      </c>
      <c r="G17" s="3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79">
        <v>9</v>
      </c>
      <c r="B18" s="210" t="s">
        <v>286</v>
      </c>
      <c r="C18" s="175"/>
      <c r="D18" s="174"/>
      <c r="E18" s="69"/>
      <c r="F18" s="96">
        <f t="shared" si="0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79">
        <v>10</v>
      </c>
      <c r="B19" s="210" t="s">
        <v>287</v>
      </c>
      <c r="C19" s="175"/>
      <c r="D19" s="174"/>
      <c r="E19" s="69"/>
      <c r="F19" s="96">
        <f t="shared" si="0"/>
        <v>0</v>
      </c>
      <c r="G19" s="3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79">
        <v>11</v>
      </c>
      <c r="B20" s="210" t="s">
        <v>288</v>
      </c>
      <c r="C20" s="175"/>
      <c r="D20" s="174"/>
      <c r="E20" s="69"/>
      <c r="F20" s="96">
        <f t="shared" si="0"/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79">
        <v>12</v>
      </c>
      <c r="B21" s="210" t="s">
        <v>289</v>
      </c>
      <c r="C21" s="175"/>
      <c r="D21" s="174"/>
      <c r="E21" s="69"/>
      <c r="F21" s="96">
        <f t="shared" si="0"/>
        <v>0</v>
      </c>
      <c r="G21" s="3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79">
        <v>13</v>
      </c>
      <c r="B22" s="210"/>
      <c r="C22" s="175"/>
      <c r="D22" s="174"/>
      <c r="E22" s="69"/>
      <c r="F22" s="97"/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79">
        <v>14</v>
      </c>
      <c r="B23" s="210"/>
      <c r="C23" s="175"/>
      <c r="D23" s="174"/>
      <c r="E23" s="80"/>
      <c r="F23" s="97"/>
      <c r="G23" s="3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79">
        <v>15</v>
      </c>
      <c r="B24" s="210"/>
      <c r="C24" s="175"/>
      <c r="D24" s="174"/>
      <c r="E24" s="80"/>
      <c r="F24" s="98"/>
      <c r="G24" s="3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209" t="s">
        <v>114</v>
      </c>
      <c r="B25" s="175"/>
      <c r="C25" s="175"/>
      <c r="D25" s="175"/>
      <c r="E25" s="175"/>
      <c r="F25" s="99">
        <f>SUM(F10:F24)</f>
        <v>0</v>
      </c>
      <c r="G25" s="185"/>
      <c r="H25" s="171"/>
      <c r="I25" s="171"/>
      <c r="J25" s="61"/>
      <c r="K25" s="61"/>
      <c r="L25" s="6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">
    <mergeCell ref="H23:I23"/>
    <mergeCell ref="H24:I24"/>
    <mergeCell ref="G25:I25"/>
    <mergeCell ref="H13:I13"/>
    <mergeCell ref="H14:I14"/>
    <mergeCell ref="H15:I15"/>
    <mergeCell ref="H16:I16"/>
    <mergeCell ref="H17:I17"/>
    <mergeCell ref="H18:I18"/>
    <mergeCell ref="H19:I19"/>
    <mergeCell ref="B23:D23"/>
    <mergeCell ref="B24:D24"/>
    <mergeCell ref="A25:E25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3" width="7.375" customWidth="1"/>
    <col min="4" max="4" width="3.875" customWidth="1"/>
    <col min="5" max="5" width="7.375" customWidth="1"/>
    <col min="6" max="6" width="11.75" customWidth="1"/>
    <col min="7" max="7" width="3.5" customWidth="1"/>
    <col min="8" max="9" width="7.5" customWidth="1"/>
    <col min="10" max="10" width="6.125" customWidth="1"/>
    <col min="11" max="11" width="4.5" customWidth="1"/>
    <col min="12" max="12" width="13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216" t="s">
        <v>290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8" customHeight="1">
      <c r="A5" s="205" t="s">
        <v>291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36</v>
      </c>
      <c r="B8" s="64" t="s">
        <v>292</v>
      </c>
      <c r="C8" s="206" t="s">
        <v>293</v>
      </c>
      <c r="D8" s="168"/>
      <c r="E8" s="169"/>
      <c r="F8" s="15" t="s">
        <v>294</v>
      </c>
      <c r="G8" s="167" t="s">
        <v>295</v>
      </c>
      <c r="H8" s="168"/>
      <c r="I8" s="168"/>
      <c r="J8" s="168"/>
      <c r="K8" s="169"/>
      <c r="L8" s="18" t="s">
        <v>296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 t="s">
        <v>9</v>
      </c>
      <c r="B9" s="177" t="s">
        <v>26</v>
      </c>
      <c r="C9" s="178"/>
      <c r="D9" s="179"/>
      <c r="E9" s="89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5">
        <v>1</v>
      </c>
      <c r="B10" s="207" t="s">
        <v>297</v>
      </c>
      <c r="C10" s="175"/>
      <c r="D10" s="174"/>
      <c r="E10" s="4"/>
      <c r="F10" s="29">
        <f t="shared" ref="F10:F13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25">
        <v>2</v>
      </c>
      <c r="B11" s="207" t="s">
        <v>298</v>
      </c>
      <c r="C11" s="175"/>
      <c r="D11" s="174"/>
      <c r="E11" s="4"/>
      <c r="F11" s="29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25">
        <v>3</v>
      </c>
      <c r="B12" s="207" t="s">
        <v>299</v>
      </c>
      <c r="C12" s="175"/>
      <c r="D12" s="174"/>
      <c r="E12" s="4"/>
      <c r="F12" s="29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25">
        <v>4</v>
      </c>
      <c r="B13" s="207" t="s">
        <v>300</v>
      </c>
      <c r="C13" s="175"/>
      <c r="D13" s="174"/>
      <c r="E13" s="4"/>
      <c r="F13" s="29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25">
        <v>5</v>
      </c>
      <c r="B14" s="207"/>
      <c r="C14" s="175"/>
      <c r="D14" s="174"/>
      <c r="E14" s="4"/>
      <c r="F14" s="29"/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25">
        <v>6</v>
      </c>
      <c r="B15" s="207"/>
      <c r="C15" s="175"/>
      <c r="D15" s="174"/>
      <c r="E15" s="66"/>
      <c r="F15" s="29"/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25">
        <v>7</v>
      </c>
      <c r="B16" s="207"/>
      <c r="C16" s="175"/>
      <c r="D16" s="174"/>
      <c r="E16" s="66"/>
      <c r="F16" s="29"/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25">
        <v>8</v>
      </c>
      <c r="B17" s="207"/>
      <c r="C17" s="175"/>
      <c r="D17" s="174"/>
      <c r="E17" s="66"/>
      <c r="F17" s="29"/>
      <c r="G17" s="3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25">
        <v>9</v>
      </c>
      <c r="B18" s="207"/>
      <c r="C18" s="175"/>
      <c r="D18" s="174"/>
      <c r="E18" s="66"/>
      <c r="F18" s="100"/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25">
        <v>10</v>
      </c>
      <c r="B19" s="207"/>
      <c r="C19" s="175"/>
      <c r="D19" s="174"/>
      <c r="E19" s="66"/>
      <c r="F19" s="100"/>
      <c r="G19" s="3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25">
        <v>11</v>
      </c>
      <c r="B20" s="207"/>
      <c r="C20" s="175"/>
      <c r="D20" s="174"/>
      <c r="E20" s="66"/>
      <c r="F20" s="100"/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25">
        <v>12</v>
      </c>
      <c r="B21" s="207"/>
      <c r="C21" s="175"/>
      <c r="D21" s="174"/>
      <c r="E21" s="66"/>
      <c r="F21" s="100"/>
      <c r="G21" s="3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25">
        <v>13</v>
      </c>
      <c r="B22" s="207"/>
      <c r="C22" s="175"/>
      <c r="D22" s="174"/>
      <c r="E22" s="66"/>
      <c r="F22" s="100"/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5">
        <v>14</v>
      </c>
      <c r="B23" s="207"/>
      <c r="C23" s="175"/>
      <c r="D23" s="174"/>
      <c r="E23" s="66"/>
      <c r="F23" s="100"/>
      <c r="G23" s="3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5">
        <v>15</v>
      </c>
      <c r="B24" s="207"/>
      <c r="C24" s="175"/>
      <c r="D24" s="174"/>
      <c r="E24" s="66"/>
      <c r="F24" s="102"/>
      <c r="G24" s="3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173" t="s">
        <v>114</v>
      </c>
      <c r="B25" s="175"/>
      <c r="C25" s="175"/>
      <c r="D25" s="175"/>
      <c r="E25" s="174"/>
      <c r="F25" s="103">
        <f>SUM(F10:F24)</f>
        <v>0</v>
      </c>
      <c r="G25" s="36"/>
      <c r="H25" s="37"/>
      <c r="I25" s="37"/>
      <c r="J25" s="61"/>
      <c r="K25" s="61"/>
      <c r="L25" s="6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8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2">
    <mergeCell ref="H23:I23"/>
    <mergeCell ref="H24:I24"/>
    <mergeCell ref="H13:I13"/>
    <mergeCell ref="H14:I14"/>
    <mergeCell ref="H15:I15"/>
    <mergeCell ref="H16:I16"/>
    <mergeCell ref="H17:I17"/>
    <mergeCell ref="H18:I18"/>
    <mergeCell ref="H19:I19"/>
    <mergeCell ref="B23:D23"/>
    <mergeCell ref="B24:D24"/>
    <mergeCell ref="A25:E25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3" width="7.375" customWidth="1"/>
    <col min="4" max="4" width="3.25" customWidth="1"/>
    <col min="5" max="5" width="7.375" customWidth="1"/>
    <col min="6" max="6" width="11.75" customWidth="1"/>
    <col min="7" max="7" width="3.5" customWidth="1"/>
    <col min="8" max="9" width="7.5" customWidth="1"/>
    <col min="10" max="10" width="6.125" customWidth="1"/>
    <col min="11" max="11" width="4.5" customWidth="1"/>
    <col min="12" max="12" width="13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301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63.75" customHeight="1">
      <c r="A5" s="205" t="s">
        <v>302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37</v>
      </c>
      <c r="B8" s="64" t="s">
        <v>303</v>
      </c>
      <c r="C8" s="206" t="s">
        <v>304</v>
      </c>
      <c r="D8" s="168"/>
      <c r="E8" s="169"/>
      <c r="F8" s="15" t="s">
        <v>305</v>
      </c>
      <c r="G8" s="167" t="s">
        <v>306</v>
      </c>
      <c r="H8" s="168"/>
      <c r="I8" s="168"/>
      <c r="J8" s="168"/>
      <c r="K8" s="169"/>
      <c r="L8" s="18" t="s">
        <v>307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 t="s">
        <v>9</v>
      </c>
      <c r="B9" s="177" t="s">
        <v>26</v>
      </c>
      <c r="C9" s="178"/>
      <c r="D9" s="179"/>
      <c r="E9" s="89" t="s">
        <v>28</v>
      </c>
      <c r="F9" s="72" t="s">
        <v>29</v>
      </c>
      <c r="G9" s="77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5">
        <v>1</v>
      </c>
      <c r="B10" s="207" t="s">
        <v>308</v>
      </c>
      <c r="C10" s="175"/>
      <c r="D10" s="174"/>
      <c r="E10" s="4"/>
      <c r="F10" s="101">
        <f t="shared" ref="F10:F21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25">
        <v>2</v>
      </c>
      <c r="B11" s="207" t="s">
        <v>309</v>
      </c>
      <c r="C11" s="175"/>
      <c r="D11" s="174"/>
      <c r="E11" s="4"/>
      <c r="F11" s="101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25">
        <v>3</v>
      </c>
      <c r="B12" s="207" t="s">
        <v>310</v>
      </c>
      <c r="C12" s="175"/>
      <c r="D12" s="174"/>
      <c r="E12" s="4"/>
      <c r="F12" s="101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25">
        <v>4</v>
      </c>
      <c r="B13" s="207" t="s">
        <v>311</v>
      </c>
      <c r="C13" s="175"/>
      <c r="D13" s="174"/>
      <c r="E13" s="4"/>
      <c r="F13" s="101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25">
        <v>5</v>
      </c>
      <c r="B14" s="207" t="s">
        <v>312</v>
      </c>
      <c r="C14" s="175"/>
      <c r="D14" s="174"/>
      <c r="E14" s="4"/>
      <c r="F14" s="101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25">
        <v>6</v>
      </c>
      <c r="B15" s="207" t="s">
        <v>313</v>
      </c>
      <c r="C15" s="175"/>
      <c r="D15" s="174"/>
      <c r="E15" s="4"/>
      <c r="F15" s="101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25">
        <v>7</v>
      </c>
      <c r="B16" s="207" t="s">
        <v>314</v>
      </c>
      <c r="C16" s="175"/>
      <c r="D16" s="174"/>
      <c r="E16" s="4"/>
      <c r="F16" s="101">
        <f t="shared" si="0"/>
        <v>0</v>
      </c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25">
        <v>8</v>
      </c>
      <c r="B17" s="207" t="s">
        <v>315</v>
      </c>
      <c r="C17" s="175"/>
      <c r="D17" s="174"/>
      <c r="E17" s="4"/>
      <c r="F17" s="101">
        <f t="shared" si="0"/>
        <v>0</v>
      </c>
      <c r="G17" s="217"/>
      <c r="H17" s="171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25">
        <v>9</v>
      </c>
      <c r="B18" s="207" t="s">
        <v>316</v>
      </c>
      <c r="C18" s="175"/>
      <c r="D18" s="174"/>
      <c r="E18" s="4"/>
      <c r="F18" s="101">
        <f t="shared" si="0"/>
        <v>0</v>
      </c>
      <c r="G18" s="8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25">
        <v>10</v>
      </c>
      <c r="B19" s="207" t="s">
        <v>317</v>
      </c>
      <c r="C19" s="175"/>
      <c r="D19" s="174"/>
      <c r="E19" s="4"/>
      <c r="F19" s="101">
        <f t="shared" si="0"/>
        <v>0</v>
      </c>
      <c r="G19" s="8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25">
        <v>11</v>
      </c>
      <c r="B20" s="207" t="s">
        <v>318</v>
      </c>
      <c r="C20" s="175"/>
      <c r="D20" s="174"/>
      <c r="E20" s="4"/>
      <c r="F20" s="101">
        <f t="shared" si="0"/>
        <v>0</v>
      </c>
      <c r="G20" s="8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25">
        <v>12</v>
      </c>
      <c r="B21" s="207" t="s">
        <v>319</v>
      </c>
      <c r="C21" s="175"/>
      <c r="D21" s="174"/>
      <c r="E21" s="4"/>
      <c r="F21" s="101">
        <f t="shared" si="0"/>
        <v>0</v>
      </c>
      <c r="G21" s="8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173" t="s">
        <v>114</v>
      </c>
      <c r="B22" s="175"/>
      <c r="C22" s="175"/>
      <c r="D22" s="175"/>
      <c r="E22" s="175"/>
      <c r="F22" s="94">
        <f>SUM(F10:F21)</f>
        <v>0</v>
      </c>
      <c r="G22" s="36"/>
      <c r="H22" s="37"/>
      <c r="I22" s="37"/>
      <c r="J22" s="61"/>
      <c r="K22" s="61"/>
      <c r="L22" s="6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6">
    <mergeCell ref="H15:I15"/>
    <mergeCell ref="H16:I16"/>
    <mergeCell ref="G17:I17"/>
    <mergeCell ref="H18:I18"/>
    <mergeCell ref="H19:I19"/>
    <mergeCell ref="H12:I12"/>
    <mergeCell ref="B19:D19"/>
    <mergeCell ref="B20:D20"/>
    <mergeCell ref="B21:D21"/>
    <mergeCell ref="A22:E22"/>
    <mergeCell ref="B12:D12"/>
    <mergeCell ref="B13:D13"/>
    <mergeCell ref="B14:D14"/>
    <mergeCell ref="B15:D15"/>
    <mergeCell ref="B16:D16"/>
    <mergeCell ref="B17:D17"/>
    <mergeCell ref="B18:D18"/>
    <mergeCell ref="H20:I20"/>
    <mergeCell ref="H21:I21"/>
    <mergeCell ref="H13:I13"/>
    <mergeCell ref="H14:I14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2" width="8.25" customWidth="1"/>
    <col min="3" max="3" width="7.375" customWidth="1"/>
    <col min="4" max="4" width="5" customWidth="1"/>
    <col min="5" max="5" width="7.875" customWidth="1"/>
    <col min="6" max="6" width="13.625" customWidth="1"/>
    <col min="7" max="7" width="3.5" customWidth="1"/>
    <col min="8" max="9" width="7.5" customWidth="1"/>
    <col min="10" max="10" width="6.125" customWidth="1"/>
    <col min="11" max="11" width="7" customWidth="1"/>
    <col min="12" max="12" width="16.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320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4.25" customHeight="1">
      <c r="A5" s="205" t="s">
        <v>321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3.2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7.75" customHeight="1">
      <c r="A8" s="10">
        <v>38</v>
      </c>
      <c r="B8" s="64" t="s">
        <v>322</v>
      </c>
      <c r="C8" s="206" t="s">
        <v>323</v>
      </c>
      <c r="D8" s="168"/>
      <c r="E8" s="169"/>
      <c r="F8" s="15" t="s">
        <v>324</v>
      </c>
      <c r="G8" s="218" t="s">
        <v>325</v>
      </c>
      <c r="H8" s="168"/>
      <c r="I8" s="168"/>
      <c r="J8" s="168"/>
      <c r="K8" s="169"/>
      <c r="L8" s="18" t="s">
        <v>326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16" t="s">
        <v>9</v>
      </c>
      <c r="B9" s="177" t="s">
        <v>26</v>
      </c>
      <c r="C9" s="178"/>
      <c r="D9" s="179"/>
      <c r="E9" s="89" t="s">
        <v>28</v>
      </c>
      <c r="F9" s="72" t="s">
        <v>29</v>
      </c>
      <c r="G9" s="77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25">
        <v>1</v>
      </c>
      <c r="B10" s="207" t="s">
        <v>327</v>
      </c>
      <c r="C10" s="175"/>
      <c r="D10" s="174"/>
      <c r="E10" s="4"/>
      <c r="F10" s="101">
        <f t="shared" ref="F10:F41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25">
        <v>2</v>
      </c>
      <c r="B11" s="207" t="s">
        <v>328</v>
      </c>
      <c r="C11" s="175"/>
      <c r="D11" s="174"/>
      <c r="E11" s="4"/>
      <c r="F11" s="101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>
      <c r="A12" s="25">
        <v>3</v>
      </c>
      <c r="B12" s="207" t="s">
        <v>267</v>
      </c>
      <c r="C12" s="175"/>
      <c r="D12" s="174"/>
      <c r="E12" s="4"/>
      <c r="F12" s="101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 customHeight="1">
      <c r="A13" s="25">
        <v>4</v>
      </c>
      <c r="B13" s="207" t="s">
        <v>265</v>
      </c>
      <c r="C13" s="175"/>
      <c r="D13" s="174"/>
      <c r="E13" s="4"/>
      <c r="F13" s="101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1" customHeight="1">
      <c r="A14" s="25">
        <v>5</v>
      </c>
      <c r="B14" s="207" t="s">
        <v>329</v>
      </c>
      <c r="C14" s="175"/>
      <c r="D14" s="174"/>
      <c r="E14" s="4"/>
      <c r="F14" s="101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1" customHeight="1">
      <c r="A15" s="25">
        <v>6</v>
      </c>
      <c r="B15" s="207" t="s">
        <v>330</v>
      </c>
      <c r="C15" s="175"/>
      <c r="D15" s="174"/>
      <c r="E15" s="4"/>
      <c r="F15" s="101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 customHeight="1">
      <c r="A16" s="25">
        <v>7</v>
      </c>
      <c r="B16" s="207" t="s">
        <v>331</v>
      </c>
      <c r="C16" s="175"/>
      <c r="D16" s="174"/>
      <c r="E16" s="4"/>
      <c r="F16" s="101">
        <f t="shared" si="0"/>
        <v>0</v>
      </c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 customHeight="1">
      <c r="A17" s="25">
        <v>8</v>
      </c>
      <c r="B17" s="207" t="s">
        <v>332</v>
      </c>
      <c r="C17" s="175"/>
      <c r="D17" s="174"/>
      <c r="E17" s="4"/>
      <c r="F17" s="101">
        <f t="shared" si="0"/>
        <v>0</v>
      </c>
      <c r="G17" s="8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 customHeight="1">
      <c r="A18" s="25">
        <v>9</v>
      </c>
      <c r="B18" s="207" t="s">
        <v>333</v>
      </c>
      <c r="C18" s="175"/>
      <c r="D18" s="174"/>
      <c r="E18" s="4"/>
      <c r="F18" s="101">
        <f t="shared" si="0"/>
        <v>0</v>
      </c>
      <c r="G18" s="8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 customHeight="1">
      <c r="A19" s="25">
        <v>10</v>
      </c>
      <c r="B19" s="207" t="s">
        <v>334</v>
      </c>
      <c r="C19" s="175"/>
      <c r="D19" s="174"/>
      <c r="E19" s="4"/>
      <c r="F19" s="101">
        <f t="shared" si="0"/>
        <v>0</v>
      </c>
      <c r="G19" s="8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 customHeight="1">
      <c r="A20" s="25">
        <v>11</v>
      </c>
      <c r="B20" s="207" t="s">
        <v>335</v>
      </c>
      <c r="C20" s="175"/>
      <c r="D20" s="174"/>
      <c r="E20" s="4"/>
      <c r="F20" s="101">
        <f t="shared" si="0"/>
        <v>0</v>
      </c>
      <c r="G20" s="8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1" customHeight="1">
      <c r="A21" s="25">
        <v>12</v>
      </c>
      <c r="B21" s="207" t="s">
        <v>336</v>
      </c>
      <c r="C21" s="175"/>
      <c r="D21" s="174"/>
      <c r="E21" s="4"/>
      <c r="F21" s="101">
        <f t="shared" si="0"/>
        <v>0</v>
      </c>
      <c r="G21" s="8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>
      <c r="A22" s="25">
        <v>13</v>
      </c>
      <c r="B22" s="207" t="s">
        <v>337</v>
      </c>
      <c r="C22" s="175"/>
      <c r="D22" s="174"/>
      <c r="E22" s="4"/>
      <c r="F22" s="101">
        <f t="shared" si="0"/>
        <v>0</v>
      </c>
      <c r="G22" s="8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>
      <c r="A23" s="25">
        <v>14</v>
      </c>
      <c r="B23" s="207" t="s">
        <v>338</v>
      </c>
      <c r="C23" s="175"/>
      <c r="D23" s="174"/>
      <c r="E23" s="4"/>
      <c r="F23" s="101">
        <f t="shared" si="0"/>
        <v>0</v>
      </c>
      <c r="G23" s="8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1" customHeight="1">
      <c r="A24" s="25">
        <v>15</v>
      </c>
      <c r="B24" s="207" t="s">
        <v>339</v>
      </c>
      <c r="C24" s="175"/>
      <c r="D24" s="174"/>
      <c r="E24" s="4"/>
      <c r="F24" s="101">
        <f t="shared" si="0"/>
        <v>0</v>
      </c>
      <c r="G24" s="8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1" customHeight="1">
      <c r="A25" s="25">
        <v>16</v>
      </c>
      <c r="B25" s="207" t="s">
        <v>340</v>
      </c>
      <c r="C25" s="175"/>
      <c r="D25" s="174"/>
      <c r="E25" s="4"/>
      <c r="F25" s="101">
        <f t="shared" si="0"/>
        <v>0</v>
      </c>
      <c r="G25" s="83"/>
      <c r="H25" s="183"/>
      <c r="I25" s="17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1" customHeight="1">
      <c r="A26" s="25">
        <v>17</v>
      </c>
      <c r="B26" s="207" t="s">
        <v>341</v>
      </c>
      <c r="C26" s="175"/>
      <c r="D26" s="174"/>
      <c r="E26" s="4"/>
      <c r="F26" s="101">
        <f t="shared" si="0"/>
        <v>0</v>
      </c>
      <c r="G26" s="83"/>
      <c r="H26" s="183"/>
      <c r="I26" s="17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1" customHeight="1">
      <c r="A27" s="25">
        <v>18</v>
      </c>
      <c r="B27" s="207" t="s">
        <v>342</v>
      </c>
      <c r="C27" s="175"/>
      <c r="D27" s="174"/>
      <c r="E27" s="4"/>
      <c r="F27" s="101">
        <f t="shared" si="0"/>
        <v>0</v>
      </c>
      <c r="G27" s="83"/>
      <c r="H27" s="183"/>
      <c r="I27" s="17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" customHeight="1">
      <c r="A28" s="25">
        <v>19</v>
      </c>
      <c r="B28" s="207" t="s">
        <v>343</v>
      </c>
      <c r="C28" s="175"/>
      <c r="D28" s="174"/>
      <c r="E28" s="4"/>
      <c r="F28" s="101">
        <f t="shared" si="0"/>
        <v>0</v>
      </c>
      <c r="G28" s="83"/>
      <c r="H28" s="183"/>
      <c r="I28" s="17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1" customHeight="1">
      <c r="A29" s="25">
        <v>20</v>
      </c>
      <c r="B29" s="207" t="s">
        <v>344</v>
      </c>
      <c r="C29" s="175"/>
      <c r="D29" s="174"/>
      <c r="E29" s="4"/>
      <c r="F29" s="101">
        <f t="shared" si="0"/>
        <v>0</v>
      </c>
      <c r="G29" s="83"/>
      <c r="H29" s="183"/>
      <c r="I29" s="17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1" customHeight="1">
      <c r="A30" s="25">
        <v>21</v>
      </c>
      <c r="B30" s="207" t="s">
        <v>345</v>
      </c>
      <c r="C30" s="175"/>
      <c r="D30" s="174"/>
      <c r="E30" s="4"/>
      <c r="F30" s="101">
        <f t="shared" si="0"/>
        <v>0</v>
      </c>
      <c r="G30" s="83"/>
      <c r="H30" s="183"/>
      <c r="I30" s="17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1" customHeight="1">
      <c r="A31" s="25">
        <v>22</v>
      </c>
      <c r="B31" s="207" t="s">
        <v>346</v>
      </c>
      <c r="C31" s="175"/>
      <c r="D31" s="174"/>
      <c r="E31" s="4"/>
      <c r="F31" s="101">
        <f t="shared" si="0"/>
        <v>0</v>
      </c>
      <c r="G31" s="83"/>
      <c r="H31" s="183"/>
      <c r="I31" s="17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" customHeight="1">
      <c r="A32" s="25">
        <v>23</v>
      </c>
      <c r="B32" s="208" t="s">
        <v>347</v>
      </c>
      <c r="C32" s="175"/>
      <c r="D32" s="174"/>
      <c r="E32" s="4"/>
      <c r="F32" s="101">
        <f t="shared" si="0"/>
        <v>0</v>
      </c>
      <c r="G32" s="60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" customHeight="1">
      <c r="A33" s="25">
        <v>24</v>
      </c>
      <c r="B33" s="208" t="s">
        <v>348</v>
      </c>
      <c r="C33" s="175"/>
      <c r="D33" s="174"/>
      <c r="E33" s="4"/>
      <c r="F33" s="101">
        <f t="shared" si="0"/>
        <v>0</v>
      </c>
      <c r="G33" s="6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" customHeight="1">
      <c r="A34" s="25">
        <v>25</v>
      </c>
      <c r="B34" s="208" t="s">
        <v>349</v>
      </c>
      <c r="C34" s="175"/>
      <c r="D34" s="174"/>
      <c r="E34" s="4"/>
      <c r="F34" s="101">
        <f t="shared" si="0"/>
        <v>0</v>
      </c>
      <c r="G34" s="6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1" customHeight="1">
      <c r="A35" s="25">
        <v>26</v>
      </c>
      <c r="B35" s="208" t="s">
        <v>350</v>
      </c>
      <c r="C35" s="175"/>
      <c r="D35" s="174"/>
      <c r="E35" s="4"/>
      <c r="F35" s="101">
        <f t="shared" si="0"/>
        <v>0</v>
      </c>
      <c r="G35" s="60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customHeight="1">
      <c r="A36" s="25">
        <v>27</v>
      </c>
      <c r="B36" s="208" t="s">
        <v>351</v>
      </c>
      <c r="C36" s="175"/>
      <c r="D36" s="174"/>
      <c r="E36" s="4"/>
      <c r="F36" s="101">
        <f t="shared" si="0"/>
        <v>0</v>
      </c>
      <c r="G36" s="6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1" customHeight="1">
      <c r="A37" s="25">
        <v>28</v>
      </c>
      <c r="B37" s="208" t="s">
        <v>352</v>
      </c>
      <c r="C37" s="175"/>
      <c r="D37" s="174"/>
      <c r="E37" s="4"/>
      <c r="F37" s="101">
        <f t="shared" si="0"/>
        <v>0</v>
      </c>
      <c r="G37" s="6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1" customHeight="1">
      <c r="A38" s="25">
        <v>29</v>
      </c>
      <c r="B38" s="208" t="s">
        <v>353</v>
      </c>
      <c r="C38" s="175"/>
      <c r="D38" s="174"/>
      <c r="E38" s="4"/>
      <c r="F38" s="101">
        <f t="shared" si="0"/>
        <v>0</v>
      </c>
      <c r="G38" s="60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" customHeight="1">
      <c r="A39" s="25">
        <v>30</v>
      </c>
      <c r="B39" s="208" t="s">
        <v>354</v>
      </c>
      <c r="C39" s="175"/>
      <c r="D39" s="174"/>
      <c r="E39" s="4"/>
      <c r="F39" s="101">
        <f t="shared" si="0"/>
        <v>0</v>
      </c>
      <c r="G39" s="60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1" customHeight="1">
      <c r="A40" s="25">
        <v>31</v>
      </c>
      <c r="B40" s="208" t="s">
        <v>355</v>
      </c>
      <c r="C40" s="175"/>
      <c r="D40" s="174"/>
      <c r="E40" s="4"/>
      <c r="F40" s="101">
        <f t="shared" si="0"/>
        <v>0</v>
      </c>
      <c r="G40" s="6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" customHeight="1">
      <c r="A41" s="25">
        <v>32</v>
      </c>
      <c r="B41" s="208" t="s">
        <v>356</v>
      </c>
      <c r="C41" s="175"/>
      <c r="D41" s="174"/>
      <c r="E41" s="4"/>
      <c r="F41" s="101">
        <f t="shared" si="0"/>
        <v>0</v>
      </c>
      <c r="G41" s="6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1" customHeight="1">
      <c r="A42" s="173" t="s">
        <v>114</v>
      </c>
      <c r="B42" s="175"/>
      <c r="C42" s="175"/>
      <c r="D42" s="175"/>
      <c r="E42" s="174"/>
      <c r="F42" s="103">
        <f>SUM(F10:F41)</f>
        <v>0</v>
      </c>
      <c r="G42" s="36"/>
      <c r="H42" s="37"/>
      <c r="I42" s="61"/>
      <c r="J42" s="61"/>
      <c r="K42" s="6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6">
    <mergeCell ref="B41:D41"/>
    <mergeCell ref="A42:E42"/>
    <mergeCell ref="B32:D32"/>
    <mergeCell ref="B33:D33"/>
    <mergeCell ref="B34:D34"/>
    <mergeCell ref="B35:D35"/>
    <mergeCell ref="B36:D36"/>
    <mergeCell ref="B37:D37"/>
    <mergeCell ref="B38:D38"/>
    <mergeCell ref="B23:D23"/>
    <mergeCell ref="B24:D24"/>
    <mergeCell ref="B25:D25"/>
    <mergeCell ref="B39:D39"/>
    <mergeCell ref="B40:D40"/>
    <mergeCell ref="H19:I19"/>
    <mergeCell ref="B19:D19"/>
    <mergeCell ref="B20:D20"/>
    <mergeCell ref="B21:D21"/>
    <mergeCell ref="B22:D22"/>
    <mergeCell ref="B16:D16"/>
    <mergeCell ref="B17:D17"/>
    <mergeCell ref="B18:D18"/>
    <mergeCell ref="H13:I13"/>
    <mergeCell ref="H14:I14"/>
    <mergeCell ref="H15:I15"/>
    <mergeCell ref="H16:I16"/>
    <mergeCell ref="H17:I17"/>
    <mergeCell ref="H18:I18"/>
    <mergeCell ref="H12:I12"/>
    <mergeCell ref="B12:D12"/>
    <mergeCell ref="B13:D13"/>
    <mergeCell ref="B14:D14"/>
    <mergeCell ref="B15:D15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H30:I30"/>
    <mergeCell ref="H31:I31"/>
    <mergeCell ref="B26:D26"/>
    <mergeCell ref="B27:D27"/>
    <mergeCell ref="B28:D28"/>
    <mergeCell ref="B29:D29"/>
    <mergeCell ref="H29:I29"/>
    <mergeCell ref="B30:D30"/>
    <mergeCell ref="B31:D31"/>
    <mergeCell ref="H27:I27"/>
    <mergeCell ref="H28:I28"/>
    <mergeCell ref="H20:I20"/>
    <mergeCell ref="H21:I21"/>
    <mergeCell ref="H22:I22"/>
    <mergeCell ref="H23:I23"/>
    <mergeCell ref="H24:I24"/>
    <mergeCell ref="H25:I25"/>
    <mergeCell ref="H26:I26"/>
  </mergeCells>
  <phoneticPr fontId="22"/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4.5" customWidth="1"/>
    <col min="2" max="3" width="7.375" customWidth="1"/>
    <col min="4" max="4" width="5" customWidth="1"/>
    <col min="5" max="5" width="7" customWidth="1"/>
    <col min="6" max="6" width="13.75" customWidth="1"/>
    <col min="7" max="7" width="3.5" customWidth="1"/>
    <col min="8" max="8" width="7.5" customWidth="1"/>
    <col min="9" max="9" width="6.625" customWidth="1"/>
    <col min="10" max="10" width="6.125" customWidth="1"/>
    <col min="11" max="11" width="4.5" customWidth="1"/>
    <col min="12" max="12" width="13" customWidth="1"/>
    <col min="13" max="15" width="9" customWidth="1"/>
    <col min="16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357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63.75" customHeight="1">
      <c r="A5" s="205" t="s">
        <v>358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1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8.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8.5" customHeight="1">
      <c r="A8" s="10">
        <v>39</v>
      </c>
      <c r="B8" s="64" t="s">
        <v>359</v>
      </c>
      <c r="C8" s="206" t="s">
        <v>360</v>
      </c>
      <c r="D8" s="168"/>
      <c r="E8" s="169"/>
      <c r="F8" s="104" t="s">
        <v>361</v>
      </c>
      <c r="G8" s="167" t="s">
        <v>362</v>
      </c>
      <c r="H8" s="168"/>
      <c r="I8" s="168"/>
      <c r="J8" s="168"/>
      <c r="K8" s="169"/>
      <c r="L8" s="14" t="s">
        <v>363</v>
      </c>
      <c r="M8" s="105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8.5" customHeight="1">
      <c r="A9" s="16" t="s">
        <v>9</v>
      </c>
      <c r="B9" s="177" t="s">
        <v>26</v>
      </c>
      <c r="C9" s="178"/>
      <c r="D9" s="179"/>
      <c r="E9" s="17" t="s">
        <v>28</v>
      </c>
      <c r="F9" s="106" t="s">
        <v>29</v>
      </c>
      <c r="G9" s="83"/>
      <c r="H9" s="183"/>
      <c r="I9" s="17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8.5" customHeight="1">
      <c r="A10" s="25">
        <v>1</v>
      </c>
      <c r="B10" s="207" t="s">
        <v>364</v>
      </c>
      <c r="C10" s="175"/>
      <c r="D10" s="174"/>
      <c r="E10" s="4"/>
      <c r="F10" s="101">
        <f t="shared" ref="F10:F22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8.5" customHeight="1">
      <c r="A11" s="25">
        <v>2</v>
      </c>
      <c r="B11" s="207" t="s">
        <v>365</v>
      </c>
      <c r="C11" s="175"/>
      <c r="D11" s="174"/>
      <c r="E11" s="4"/>
      <c r="F11" s="101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8.5" customHeight="1">
      <c r="A12" s="25">
        <v>3</v>
      </c>
      <c r="B12" s="207" t="s">
        <v>366</v>
      </c>
      <c r="C12" s="175"/>
      <c r="D12" s="174"/>
      <c r="E12" s="4"/>
      <c r="F12" s="101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8.5" customHeight="1">
      <c r="A13" s="25">
        <v>4</v>
      </c>
      <c r="B13" s="207" t="s">
        <v>367</v>
      </c>
      <c r="C13" s="175"/>
      <c r="D13" s="174"/>
      <c r="E13" s="4"/>
      <c r="F13" s="101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8.5" customHeight="1">
      <c r="A14" s="25">
        <v>5</v>
      </c>
      <c r="B14" s="207" t="s">
        <v>368</v>
      </c>
      <c r="C14" s="175"/>
      <c r="D14" s="174"/>
      <c r="E14" s="4"/>
      <c r="F14" s="101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8.5" customHeight="1">
      <c r="A15" s="25">
        <v>6</v>
      </c>
      <c r="B15" s="207" t="s">
        <v>369</v>
      </c>
      <c r="C15" s="175"/>
      <c r="D15" s="174"/>
      <c r="E15" s="4"/>
      <c r="F15" s="101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8.5" customHeight="1">
      <c r="A16" s="25">
        <v>7</v>
      </c>
      <c r="B16" s="207" t="s">
        <v>370</v>
      </c>
      <c r="C16" s="175"/>
      <c r="D16" s="174"/>
      <c r="E16" s="4"/>
      <c r="F16" s="101">
        <f t="shared" si="0"/>
        <v>0</v>
      </c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8.5" customHeight="1">
      <c r="A17" s="25">
        <v>8</v>
      </c>
      <c r="B17" s="207" t="s">
        <v>371</v>
      </c>
      <c r="C17" s="175"/>
      <c r="D17" s="174"/>
      <c r="E17" s="4"/>
      <c r="F17" s="101">
        <f t="shared" si="0"/>
        <v>0</v>
      </c>
      <c r="G17" s="8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8.5" customHeight="1">
      <c r="A18" s="25">
        <v>9</v>
      </c>
      <c r="B18" s="207" t="s">
        <v>372</v>
      </c>
      <c r="C18" s="175"/>
      <c r="D18" s="174"/>
      <c r="E18" s="4"/>
      <c r="F18" s="101">
        <f t="shared" si="0"/>
        <v>0</v>
      </c>
      <c r="G18" s="8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8.5" customHeight="1">
      <c r="A19" s="25">
        <v>10</v>
      </c>
      <c r="B19" s="207" t="s">
        <v>373</v>
      </c>
      <c r="C19" s="175"/>
      <c r="D19" s="174"/>
      <c r="E19" s="4"/>
      <c r="F19" s="101">
        <f t="shared" si="0"/>
        <v>0</v>
      </c>
      <c r="G19" s="8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8.5" customHeight="1">
      <c r="A20" s="25">
        <v>11</v>
      </c>
      <c r="B20" s="207" t="s">
        <v>374</v>
      </c>
      <c r="C20" s="175"/>
      <c r="D20" s="174"/>
      <c r="E20" s="4"/>
      <c r="F20" s="101">
        <f t="shared" si="0"/>
        <v>0</v>
      </c>
      <c r="G20" s="8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8.5" customHeight="1">
      <c r="A21" s="25">
        <v>12</v>
      </c>
      <c r="B21" s="207" t="s">
        <v>375</v>
      </c>
      <c r="C21" s="175"/>
      <c r="D21" s="174"/>
      <c r="E21" s="4"/>
      <c r="F21" s="101">
        <f t="shared" si="0"/>
        <v>0</v>
      </c>
      <c r="G21" s="8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5">
        <v>13</v>
      </c>
      <c r="B22" s="207" t="s">
        <v>376</v>
      </c>
      <c r="C22" s="175"/>
      <c r="D22" s="174"/>
      <c r="E22" s="4"/>
      <c r="F22" s="101">
        <f t="shared" si="0"/>
        <v>0</v>
      </c>
      <c r="G22" s="8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173" t="s">
        <v>114</v>
      </c>
      <c r="B23" s="175"/>
      <c r="C23" s="175"/>
      <c r="D23" s="175"/>
      <c r="E23" s="175"/>
      <c r="F23" s="107">
        <f>SUM(F10:F22)</f>
        <v>0</v>
      </c>
      <c r="G23" s="108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8.5" customHeight="1">
      <c r="A24" s="2"/>
      <c r="B24" s="2"/>
      <c r="C24" s="2"/>
      <c r="D24" s="2"/>
      <c r="E24" s="2"/>
      <c r="F24" s="109"/>
      <c r="G24" s="33"/>
      <c r="H24" s="33"/>
      <c r="I24" s="3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8.5" customHeight="1">
      <c r="A25" s="2"/>
      <c r="B25" s="2"/>
      <c r="C25" s="2"/>
      <c r="D25" s="2"/>
      <c r="E25" s="2"/>
      <c r="F25" s="2"/>
      <c r="G25" s="37"/>
      <c r="H25" s="37"/>
      <c r="I25" s="37"/>
      <c r="J25" s="61"/>
      <c r="K25" s="61"/>
      <c r="L25" s="6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7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9">
    <mergeCell ref="H23:I23"/>
    <mergeCell ref="H13:I13"/>
    <mergeCell ref="H14:I14"/>
    <mergeCell ref="H15:I15"/>
    <mergeCell ref="H16:I16"/>
    <mergeCell ref="H17:I17"/>
    <mergeCell ref="H18:I18"/>
    <mergeCell ref="H19:I19"/>
    <mergeCell ref="A23:E23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3" width="6.75" customWidth="1"/>
    <col min="4" max="4" width="3.75" customWidth="1"/>
    <col min="5" max="5" width="8" customWidth="1"/>
    <col min="6" max="6" width="13.75" customWidth="1"/>
    <col min="7" max="7" width="3.5" customWidth="1"/>
    <col min="8" max="10" width="6.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7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216" t="s">
        <v>377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378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40</v>
      </c>
      <c r="B8" s="64" t="s">
        <v>379</v>
      </c>
      <c r="C8" s="198" t="s">
        <v>380</v>
      </c>
      <c r="D8" s="168"/>
      <c r="E8" s="169"/>
      <c r="F8" s="15" t="s">
        <v>381</v>
      </c>
      <c r="G8" s="186" t="s">
        <v>382</v>
      </c>
      <c r="H8" s="168"/>
      <c r="I8" s="168"/>
      <c r="J8" s="168"/>
      <c r="K8" s="169"/>
      <c r="L8" s="18" t="s">
        <v>383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 t="s">
        <v>9</v>
      </c>
      <c r="B9" s="177" t="s">
        <v>26</v>
      </c>
      <c r="C9" s="178"/>
      <c r="D9" s="179"/>
      <c r="E9" s="89" t="s">
        <v>28</v>
      </c>
      <c r="F9" s="72" t="s">
        <v>29</v>
      </c>
      <c r="G9" s="77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5">
        <v>1</v>
      </c>
      <c r="B10" s="207" t="s">
        <v>384</v>
      </c>
      <c r="C10" s="175"/>
      <c r="D10" s="174"/>
      <c r="E10" s="4"/>
      <c r="F10" s="101">
        <f t="shared" ref="F10:F18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25">
        <v>2</v>
      </c>
      <c r="B11" s="207" t="s">
        <v>385</v>
      </c>
      <c r="C11" s="175"/>
      <c r="D11" s="174"/>
      <c r="E11" s="4"/>
      <c r="F11" s="101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25">
        <v>3</v>
      </c>
      <c r="B12" s="207" t="s">
        <v>386</v>
      </c>
      <c r="C12" s="175"/>
      <c r="D12" s="174"/>
      <c r="E12" s="4"/>
      <c r="F12" s="101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25">
        <v>4</v>
      </c>
      <c r="B13" s="207" t="s">
        <v>387</v>
      </c>
      <c r="C13" s="175"/>
      <c r="D13" s="174"/>
      <c r="E13" s="4"/>
      <c r="F13" s="101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25">
        <v>5</v>
      </c>
      <c r="B14" s="207" t="s">
        <v>388</v>
      </c>
      <c r="C14" s="175"/>
      <c r="D14" s="174"/>
      <c r="E14" s="4"/>
      <c r="F14" s="101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25">
        <v>6</v>
      </c>
      <c r="B15" s="207" t="s">
        <v>389</v>
      </c>
      <c r="C15" s="175"/>
      <c r="D15" s="174"/>
      <c r="E15" s="4"/>
      <c r="F15" s="101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25">
        <v>7</v>
      </c>
      <c r="B16" s="207" t="s">
        <v>390</v>
      </c>
      <c r="C16" s="175"/>
      <c r="D16" s="174"/>
      <c r="E16" s="4"/>
      <c r="F16" s="101">
        <f t="shared" si="0"/>
        <v>0</v>
      </c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25">
        <v>8</v>
      </c>
      <c r="B17" s="207" t="s">
        <v>391</v>
      </c>
      <c r="C17" s="175"/>
      <c r="D17" s="174"/>
      <c r="E17" s="4"/>
      <c r="F17" s="101">
        <f t="shared" si="0"/>
        <v>0</v>
      </c>
      <c r="G17" s="8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25">
        <v>9</v>
      </c>
      <c r="B18" s="207" t="s">
        <v>392</v>
      </c>
      <c r="C18" s="175"/>
      <c r="D18" s="174"/>
      <c r="E18" s="4"/>
      <c r="F18" s="101">
        <f t="shared" si="0"/>
        <v>0</v>
      </c>
      <c r="G18" s="8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25">
        <v>10</v>
      </c>
      <c r="B19" s="207"/>
      <c r="C19" s="175"/>
      <c r="D19" s="174"/>
      <c r="E19" s="66"/>
      <c r="F19" s="101"/>
      <c r="G19" s="8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25">
        <v>11</v>
      </c>
      <c r="B20" s="207"/>
      <c r="C20" s="175"/>
      <c r="D20" s="174"/>
      <c r="E20" s="66"/>
      <c r="F20" s="110"/>
      <c r="G20" s="8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25">
        <v>12</v>
      </c>
      <c r="B21" s="207"/>
      <c r="C21" s="175"/>
      <c r="D21" s="174"/>
      <c r="E21" s="66"/>
      <c r="F21" s="110"/>
      <c r="G21" s="8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25">
        <v>13</v>
      </c>
      <c r="B22" s="207"/>
      <c r="C22" s="175"/>
      <c r="D22" s="174"/>
      <c r="E22" s="66"/>
      <c r="F22" s="110"/>
      <c r="G22" s="8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5">
        <v>14</v>
      </c>
      <c r="B23" s="207"/>
      <c r="C23" s="175"/>
      <c r="D23" s="174"/>
      <c r="E23" s="66"/>
      <c r="F23" s="110"/>
      <c r="G23" s="8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5">
        <v>15</v>
      </c>
      <c r="B24" s="207"/>
      <c r="C24" s="175"/>
      <c r="D24" s="174"/>
      <c r="E24" s="66"/>
      <c r="F24" s="111"/>
      <c r="G24" s="8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173" t="s">
        <v>114</v>
      </c>
      <c r="B25" s="175"/>
      <c r="C25" s="175"/>
      <c r="D25" s="175"/>
      <c r="E25" s="175"/>
      <c r="F25" s="94">
        <f>SUM(F10:F24)</f>
        <v>0</v>
      </c>
      <c r="G25" s="95"/>
      <c r="H25" s="61"/>
      <c r="I25" s="6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7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2">
    <mergeCell ref="H23:I23"/>
    <mergeCell ref="H24:I24"/>
    <mergeCell ref="H13:I13"/>
    <mergeCell ref="H14:I14"/>
    <mergeCell ref="H15:I15"/>
    <mergeCell ref="H16:I16"/>
    <mergeCell ref="H17:I17"/>
    <mergeCell ref="H18:I18"/>
    <mergeCell ref="H19:I19"/>
    <mergeCell ref="B23:D23"/>
    <mergeCell ref="B24:D24"/>
    <mergeCell ref="A25:E25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6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6.2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393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2.75" customHeight="1">
      <c r="A5" s="205" t="s">
        <v>394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6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6.2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6.25" customHeight="1">
      <c r="A8" s="10">
        <v>41</v>
      </c>
      <c r="B8" s="64" t="s">
        <v>395</v>
      </c>
      <c r="C8" s="198" t="s">
        <v>396</v>
      </c>
      <c r="D8" s="168"/>
      <c r="E8" s="169"/>
      <c r="F8" s="15" t="s">
        <v>397</v>
      </c>
      <c r="G8" s="186" t="s">
        <v>398</v>
      </c>
      <c r="H8" s="168"/>
      <c r="I8" s="168"/>
      <c r="J8" s="168"/>
      <c r="K8" s="169"/>
      <c r="L8" s="18" t="s">
        <v>399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16"/>
      <c r="B9" s="177" t="s">
        <v>26</v>
      </c>
      <c r="C9" s="178"/>
      <c r="D9" s="179"/>
      <c r="E9" s="65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9.5" customHeight="1">
      <c r="A10" s="25">
        <v>1</v>
      </c>
      <c r="B10" s="207" t="s">
        <v>400</v>
      </c>
      <c r="C10" s="175"/>
      <c r="D10" s="174"/>
      <c r="E10" s="4"/>
      <c r="F10" s="29">
        <f t="shared" ref="F10:F18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25">
        <v>2</v>
      </c>
      <c r="B11" s="207" t="s">
        <v>401</v>
      </c>
      <c r="C11" s="175"/>
      <c r="D11" s="174"/>
      <c r="E11" s="4"/>
      <c r="F11" s="29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25">
        <v>3</v>
      </c>
      <c r="B12" s="207" t="s">
        <v>402</v>
      </c>
      <c r="C12" s="175"/>
      <c r="D12" s="174"/>
      <c r="E12" s="4"/>
      <c r="F12" s="29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9.5" customHeight="1">
      <c r="A13" s="25">
        <v>4</v>
      </c>
      <c r="B13" s="207" t="s">
        <v>403</v>
      </c>
      <c r="C13" s="175"/>
      <c r="D13" s="174"/>
      <c r="E13" s="4"/>
      <c r="F13" s="29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25">
        <v>5</v>
      </c>
      <c r="B14" s="207" t="s">
        <v>404</v>
      </c>
      <c r="C14" s="175"/>
      <c r="D14" s="174"/>
      <c r="E14" s="4"/>
      <c r="F14" s="29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>
      <c r="A15" s="25">
        <v>6</v>
      </c>
      <c r="B15" s="208" t="s">
        <v>405</v>
      </c>
      <c r="C15" s="175"/>
      <c r="D15" s="174"/>
      <c r="E15" s="4"/>
      <c r="F15" s="29">
        <f t="shared" si="0"/>
        <v>0</v>
      </c>
      <c r="G15" s="1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9.5" customHeight="1">
      <c r="A16" s="25">
        <v>7</v>
      </c>
      <c r="B16" s="208" t="s">
        <v>328</v>
      </c>
      <c r="C16" s="175"/>
      <c r="D16" s="174"/>
      <c r="E16" s="4"/>
      <c r="F16" s="29">
        <f t="shared" si="0"/>
        <v>0</v>
      </c>
      <c r="G16" s="1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>
      <c r="A17" s="25">
        <v>8</v>
      </c>
      <c r="B17" s="208" t="s">
        <v>406</v>
      </c>
      <c r="C17" s="175"/>
      <c r="D17" s="174"/>
      <c r="E17" s="4"/>
      <c r="F17" s="29">
        <f t="shared" si="0"/>
        <v>0</v>
      </c>
      <c r="G17" s="1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9.5" customHeight="1">
      <c r="A18" s="25">
        <v>9</v>
      </c>
      <c r="B18" s="208" t="s">
        <v>351</v>
      </c>
      <c r="C18" s="175"/>
      <c r="D18" s="174"/>
      <c r="E18" s="4"/>
      <c r="F18" s="34">
        <f t="shared" si="0"/>
        <v>0</v>
      </c>
      <c r="G18" s="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>
      <c r="A19" s="209">
        <f>SUM(F10:F18)</f>
        <v>0</v>
      </c>
      <c r="B19" s="175"/>
      <c r="C19" s="175"/>
      <c r="D19" s="175"/>
      <c r="E19" s="175"/>
      <c r="F19" s="174"/>
      <c r="G19" s="185"/>
      <c r="H19" s="171"/>
      <c r="I19" s="171"/>
      <c r="J19" s="171"/>
      <c r="K19" s="171"/>
      <c r="L19" s="17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9.5" customHeight="1">
      <c r="A20" s="2"/>
      <c r="B20" s="2"/>
      <c r="C20" s="2"/>
      <c r="D20" s="2"/>
      <c r="E20" s="37"/>
      <c r="F20" s="37"/>
      <c r="G20" s="2"/>
      <c r="H20" s="2"/>
      <c r="I20" s="2"/>
      <c r="J20" s="2"/>
      <c r="K20" s="37"/>
      <c r="L20" s="37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customHeight="1">
      <c r="A21" s="6" t="s">
        <v>9</v>
      </c>
      <c r="B21" s="7" t="s">
        <v>10</v>
      </c>
      <c r="C21" s="164" t="s">
        <v>11</v>
      </c>
      <c r="D21" s="165"/>
      <c r="E21" s="166"/>
      <c r="F21" s="8" t="s">
        <v>12</v>
      </c>
      <c r="G21" s="164" t="s">
        <v>13</v>
      </c>
      <c r="H21" s="165"/>
      <c r="I21" s="165"/>
      <c r="J21" s="165"/>
      <c r="K21" s="166"/>
      <c r="L21" s="9" t="s">
        <v>14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7" customHeight="1">
      <c r="A22" s="10">
        <v>42</v>
      </c>
      <c r="B22" s="64" t="s">
        <v>395</v>
      </c>
      <c r="C22" s="198" t="s">
        <v>407</v>
      </c>
      <c r="D22" s="168"/>
      <c r="E22" s="169"/>
      <c r="F22" s="15" t="s">
        <v>408</v>
      </c>
      <c r="G22" s="198" t="s">
        <v>409</v>
      </c>
      <c r="H22" s="168"/>
      <c r="I22" s="168"/>
      <c r="J22" s="168"/>
      <c r="K22" s="169"/>
      <c r="L22" s="18" t="s">
        <v>410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16"/>
      <c r="B23" s="177" t="s">
        <v>26</v>
      </c>
      <c r="C23" s="178"/>
      <c r="D23" s="179"/>
      <c r="E23" s="65" t="s">
        <v>28</v>
      </c>
      <c r="F23" s="21" t="s">
        <v>29</v>
      </c>
      <c r="G23" s="23"/>
      <c r="H23" s="180"/>
      <c r="I23" s="18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25">
        <v>1</v>
      </c>
      <c r="B24" s="207" t="s">
        <v>411</v>
      </c>
      <c r="C24" s="175"/>
      <c r="D24" s="174"/>
      <c r="E24" s="4"/>
      <c r="F24" s="29">
        <f t="shared" ref="F24:F26" si="1">ROUNDUP(E24*1.03,-1)</f>
        <v>0</v>
      </c>
      <c r="G24" s="3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>
      <c r="A25" s="25">
        <v>2</v>
      </c>
      <c r="B25" s="207" t="s">
        <v>412</v>
      </c>
      <c r="C25" s="175"/>
      <c r="D25" s="174"/>
      <c r="E25" s="4"/>
      <c r="F25" s="29">
        <f t="shared" si="1"/>
        <v>0</v>
      </c>
      <c r="G25" s="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25">
        <v>3</v>
      </c>
      <c r="B26" s="208" t="s">
        <v>413</v>
      </c>
      <c r="C26" s="175"/>
      <c r="D26" s="174"/>
      <c r="E26" s="4"/>
      <c r="F26" s="34">
        <f t="shared" si="1"/>
        <v>0</v>
      </c>
      <c r="G26" s="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>
      <c r="A27" s="173">
        <f>SUM(F24:F26)</f>
        <v>0</v>
      </c>
      <c r="B27" s="175"/>
      <c r="C27" s="175"/>
      <c r="D27" s="175"/>
      <c r="E27" s="175"/>
      <c r="F27" s="174"/>
      <c r="G27" s="185"/>
      <c r="H27" s="171"/>
      <c r="I27" s="171"/>
      <c r="J27" s="171"/>
      <c r="K27" s="171"/>
      <c r="L27" s="17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2"/>
      <c r="B28" s="2"/>
      <c r="C28" s="2"/>
      <c r="D28" s="2"/>
      <c r="E28" s="37"/>
      <c r="F28" s="37"/>
      <c r="G28" s="2"/>
      <c r="H28" s="2"/>
      <c r="I28" s="2"/>
      <c r="J28" s="2"/>
      <c r="K28" s="37"/>
      <c r="L28" s="37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>
      <c r="A29" s="173" t="s">
        <v>114</v>
      </c>
      <c r="B29" s="175"/>
      <c r="C29" s="175"/>
      <c r="D29" s="174"/>
      <c r="E29" s="184">
        <f>SUM(A27,A19)</f>
        <v>0</v>
      </c>
      <c r="F29" s="174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1">
    <mergeCell ref="B18:D18"/>
    <mergeCell ref="A27:F27"/>
    <mergeCell ref="A29:D29"/>
    <mergeCell ref="E29:F29"/>
    <mergeCell ref="A19:F19"/>
    <mergeCell ref="C21:E21"/>
    <mergeCell ref="C22:E22"/>
    <mergeCell ref="B23:D23"/>
    <mergeCell ref="B24:D24"/>
    <mergeCell ref="B25:D25"/>
    <mergeCell ref="B26:D26"/>
    <mergeCell ref="H23:I23"/>
    <mergeCell ref="H24:I24"/>
    <mergeCell ref="G27:L27"/>
    <mergeCell ref="B9:D9"/>
    <mergeCell ref="H9:I9"/>
    <mergeCell ref="B10:D10"/>
    <mergeCell ref="H10:I10"/>
    <mergeCell ref="B11:D11"/>
    <mergeCell ref="H11:I11"/>
    <mergeCell ref="H12:I12"/>
    <mergeCell ref="B12:D12"/>
    <mergeCell ref="B13:D13"/>
    <mergeCell ref="B14:D14"/>
    <mergeCell ref="B15:D15"/>
    <mergeCell ref="B16:D16"/>
    <mergeCell ref="B17:D17"/>
    <mergeCell ref="H13:I13"/>
    <mergeCell ref="H14:I14"/>
    <mergeCell ref="G19:L19"/>
    <mergeCell ref="G21:K21"/>
    <mergeCell ref="G22:K22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4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.7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414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63.75" customHeight="1">
      <c r="A5" s="205" t="s">
        <v>415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5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5.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5.5" customHeight="1">
      <c r="A8" s="10">
        <v>43</v>
      </c>
      <c r="B8" s="64" t="s">
        <v>416</v>
      </c>
      <c r="C8" s="198" t="s">
        <v>417</v>
      </c>
      <c r="D8" s="168"/>
      <c r="E8" s="169"/>
      <c r="F8" s="15" t="s">
        <v>418</v>
      </c>
      <c r="G8" s="186" t="s">
        <v>419</v>
      </c>
      <c r="H8" s="168"/>
      <c r="I8" s="168"/>
      <c r="J8" s="168"/>
      <c r="K8" s="169"/>
      <c r="L8" s="18" t="s">
        <v>420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16"/>
      <c r="B9" s="177" t="s">
        <v>26</v>
      </c>
      <c r="C9" s="178"/>
      <c r="D9" s="179"/>
      <c r="E9" s="65" t="s">
        <v>28</v>
      </c>
      <c r="F9" s="72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9.5" customHeight="1">
      <c r="A10" s="25">
        <v>1</v>
      </c>
      <c r="B10" s="207" t="s">
        <v>421</v>
      </c>
      <c r="C10" s="175"/>
      <c r="D10" s="174"/>
      <c r="E10" s="4"/>
      <c r="F10" s="29">
        <f t="shared" ref="F10:F14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26">
        <v>2</v>
      </c>
      <c r="B11" s="193" t="s">
        <v>422</v>
      </c>
      <c r="C11" s="175"/>
      <c r="D11" s="174"/>
      <c r="E11" s="30"/>
      <c r="F11" s="32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26">
        <v>3</v>
      </c>
      <c r="B12" s="193" t="s">
        <v>423</v>
      </c>
      <c r="C12" s="175"/>
      <c r="D12" s="174"/>
      <c r="E12" s="30"/>
      <c r="F12" s="32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9.5" customHeight="1">
      <c r="A13" s="26">
        <v>4</v>
      </c>
      <c r="B13" s="194" t="s">
        <v>329</v>
      </c>
      <c r="C13" s="175"/>
      <c r="D13" s="174"/>
      <c r="E13" s="30"/>
      <c r="F13" s="32">
        <f t="shared" si="0"/>
        <v>0</v>
      </c>
      <c r="G13" s="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26">
        <v>5</v>
      </c>
      <c r="B14" s="194" t="s">
        <v>424</v>
      </c>
      <c r="C14" s="175"/>
      <c r="D14" s="174"/>
      <c r="E14" s="30"/>
      <c r="F14" s="38">
        <f t="shared" si="0"/>
        <v>0</v>
      </c>
      <c r="G14" s="84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>
      <c r="A15" s="188">
        <f>SUM(F10:F14)</f>
        <v>0</v>
      </c>
      <c r="B15" s="175"/>
      <c r="C15" s="175"/>
      <c r="D15" s="175"/>
      <c r="E15" s="175"/>
      <c r="F15" s="174"/>
      <c r="G15" s="185"/>
      <c r="H15" s="171"/>
      <c r="I15" s="171"/>
      <c r="J15" s="171"/>
      <c r="K15" s="171"/>
      <c r="L15" s="17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7.5" customHeight="1">
      <c r="A16" s="40"/>
      <c r="B16" s="40"/>
      <c r="C16" s="40"/>
      <c r="D16" s="40"/>
      <c r="E16" s="40"/>
      <c r="F16" s="40"/>
      <c r="G16" s="2"/>
      <c r="H16" s="2"/>
      <c r="I16" s="2"/>
      <c r="J16" s="2"/>
      <c r="K16" s="37"/>
      <c r="L16" s="37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>
      <c r="A17" s="42" t="s">
        <v>9</v>
      </c>
      <c r="B17" s="44" t="s">
        <v>10</v>
      </c>
      <c r="C17" s="189" t="s">
        <v>11</v>
      </c>
      <c r="D17" s="165"/>
      <c r="E17" s="166"/>
      <c r="F17" s="45" t="s">
        <v>12</v>
      </c>
      <c r="G17" s="164" t="s">
        <v>13</v>
      </c>
      <c r="H17" s="165"/>
      <c r="I17" s="165"/>
      <c r="J17" s="165"/>
      <c r="K17" s="166"/>
      <c r="L17" s="9" t="s">
        <v>14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9.5" customHeight="1">
      <c r="A18" s="46">
        <v>44</v>
      </c>
      <c r="B18" s="112" t="s">
        <v>416</v>
      </c>
      <c r="C18" s="191" t="s">
        <v>425</v>
      </c>
      <c r="D18" s="168"/>
      <c r="E18" s="169"/>
      <c r="F18" s="48" t="s">
        <v>426</v>
      </c>
      <c r="G18" s="186" t="s">
        <v>427</v>
      </c>
      <c r="H18" s="168"/>
      <c r="I18" s="168"/>
      <c r="J18" s="168"/>
      <c r="K18" s="169"/>
      <c r="L18" s="18" t="s">
        <v>428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>
      <c r="A19" s="19"/>
      <c r="B19" s="192" t="s">
        <v>26</v>
      </c>
      <c r="C19" s="178"/>
      <c r="D19" s="179"/>
      <c r="E19" s="22" t="s">
        <v>28</v>
      </c>
      <c r="F19" s="50" t="s">
        <v>29</v>
      </c>
      <c r="G19" s="23"/>
      <c r="H19" s="180"/>
      <c r="I19" s="18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9.5" customHeight="1">
      <c r="A20" s="26">
        <v>1</v>
      </c>
      <c r="B20" s="193" t="s">
        <v>429</v>
      </c>
      <c r="C20" s="175"/>
      <c r="D20" s="174"/>
      <c r="E20" s="30"/>
      <c r="F20" s="32">
        <f t="shared" ref="F20:F23" si="1">ROUNDUP(E20*1.03,-1)</f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26">
        <v>2</v>
      </c>
      <c r="B21" s="193" t="s">
        <v>430</v>
      </c>
      <c r="C21" s="175"/>
      <c r="D21" s="174"/>
      <c r="E21" s="30"/>
      <c r="F21" s="32">
        <f t="shared" si="1"/>
        <v>0</v>
      </c>
      <c r="G21" s="3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9.5" customHeight="1">
      <c r="A22" s="26">
        <v>3</v>
      </c>
      <c r="B22" s="193" t="s">
        <v>431</v>
      </c>
      <c r="C22" s="175"/>
      <c r="D22" s="174"/>
      <c r="E22" s="30"/>
      <c r="F22" s="32">
        <f t="shared" si="1"/>
        <v>0</v>
      </c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26">
        <v>4</v>
      </c>
      <c r="B23" s="194" t="s">
        <v>432</v>
      </c>
      <c r="C23" s="175"/>
      <c r="D23" s="174"/>
      <c r="E23" s="30"/>
      <c r="F23" s="38">
        <f t="shared" si="1"/>
        <v>0</v>
      </c>
      <c r="G23" s="3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188">
        <f>SUM(F20:F23)</f>
        <v>0</v>
      </c>
      <c r="B24" s="175"/>
      <c r="C24" s="175"/>
      <c r="D24" s="175"/>
      <c r="E24" s="175"/>
      <c r="F24" s="174"/>
      <c r="G24" s="185"/>
      <c r="H24" s="171"/>
      <c r="I24" s="171"/>
      <c r="J24" s="171"/>
      <c r="K24" s="171"/>
      <c r="L24" s="17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7.5" customHeight="1">
      <c r="A25" s="40"/>
      <c r="B25" s="40"/>
      <c r="C25" s="40"/>
      <c r="D25" s="40"/>
      <c r="E25" s="40"/>
      <c r="F25" s="40"/>
      <c r="G25" s="2"/>
      <c r="H25" s="2"/>
      <c r="I25" s="2"/>
      <c r="J25" s="2"/>
      <c r="K25" s="37"/>
      <c r="L25" s="37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42" t="s">
        <v>9</v>
      </c>
      <c r="B26" s="44" t="s">
        <v>10</v>
      </c>
      <c r="C26" s="189" t="s">
        <v>11</v>
      </c>
      <c r="D26" s="165"/>
      <c r="E26" s="166"/>
      <c r="F26" s="45" t="s">
        <v>12</v>
      </c>
      <c r="G26" s="164" t="s">
        <v>13</v>
      </c>
      <c r="H26" s="165"/>
      <c r="I26" s="165"/>
      <c r="J26" s="165"/>
      <c r="K26" s="166"/>
      <c r="L26" s="9" t="s">
        <v>14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>
      <c r="A27" s="46">
        <v>45</v>
      </c>
      <c r="B27" s="112" t="s">
        <v>416</v>
      </c>
      <c r="C27" s="191" t="s">
        <v>433</v>
      </c>
      <c r="D27" s="168"/>
      <c r="E27" s="169"/>
      <c r="F27" s="48" t="s">
        <v>434</v>
      </c>
      <c r="G27" s="186" t="s">
        <v>435</v>
      </c>
      <c r="H27" s="168"/>
      <c r="I27" s="168"/>
      <c r="J27" s="168"/>
      <c r="K27" s="169"/>
      <c r="L27" s="18" t="s">
        <v>436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19"/>
      <c r="B28" s="192" t="s">
        <v>26</v>
      </c>
      <c r="C28" s="178"/>
      <c r="D28" s="179"/>
      <c r="E28" s="22" t="s">
        <v>28</v>
      </c>
      <c r="F28" s="50" t="s">
        <v>29</v>
      </c>
      <c r="G28" s="23"/>
      <c r="H28" s="180"/>
      <c r="I28" s="18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>
      <c r="A29" s="26">
        <v>1</v>
      </c>
      <c r="B29" s="193" t="s">
        <v>437</v>
      </c>
      <c r="C29" s="175"/>
      <c r="D29" s="174"/>
      <c r="E29" s="30"/>
      <c r="F29" s="32">
        <f t="shared" ref="F29:F33" si="2">ROUNDUP(E29*1.03,-1)</f>
        <v>0</v>
      </c>
      <c r="G29" s="33"/>
      <c r="H29" s="183"/>
      <c r="I29" s="17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>
      <c r="A30" s="26">
        <v>2</v>
      </c>
      <c r="B30" s="193" t="s">
        <v>438</v>
      </c>
      <c r="C30" s="175"/>
      <c r="D30" s="174"/>
      <c r="E30" s="30"/>
      <c r="F30" s="32">
        <f t="shared" si="2"/>
        <v>0</v>
      </c>
      <c r="G30" s="33"/>
      <c r="H30" s="183"/>
      <c r="I30" s="17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26">
        <v>3</v>
      </c>
      <c r="B31" s="193" t="s">
        <v>439</v>
      </c>
      <c r="C31" s="175"/>
      <c r="D31" s="174"/>
      <c r="E31" s="30"/>
      <c r="F31" s="32">
        <f t="shared" si="2"/>
        <v>0</v>
      </c>
      <c r="G31" s="33"/>
      <c r="H31" s="183"/>
      <c r="I31" s="17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>
      <c r="A32" s="26">
        <v>4</v>
      </c>
      <c r="B32" s="194" t="s">
        <v>440</v>
      </c>
      <c r="C32" s="175"/>
      <c r="D32" s="174"/>
      <c r="E32" s="30"/>
      <c r="F32" s="32">
        <f t="shared" si="2"/>
        <v>0</v>
      </c>
      <c r="G32" s="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>
      <c r="A33" s="26">
        <v>5</v>
      </c>
      <c r="B33" s="194" t="s">
        <v>441</v>
      </c>
      <c r="C33" s="175"/>
      <c r="D33" s="174"/>
      <c r="E33" s="30"/>
      <c r="F33" s="38">
        <f t="shared" si="2"/>
        <v>0</v>
      </c>
      <c r="G33" s="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9.5" customHeight="1">
      <c r="A34" s="188">
        <f>SUM(F29:F33)</f>
        <v>0</v>
      </c>
      <c r="B34" s="175"/>
      <c r="C34" s="175"/>
      <c r="D34" s="175"/>
      <c r="E34" s="175"/>
      <c r="F34" s="174"/>
      <c r="G34" s="185"/>
      <c r="H34" s="171"/>
      <c r="I34" s="171"/>
      <c r="J34" s="171"/>
      <c r="K34" s="171"/>
      <c r="L34" s="17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7.5" customHeight="1">
      <c r="A35" s="40"/>
      <c r="B35" s="40"/>
      <c r="C35" s="40"/>
      <c r="D35" s="40"/>
      <c r="E35" s="40"/>
      <c r="F35" s="40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>
      <c r="A36" s="188" t="s">
        <v>114</v>
      </c>
      <c r="B36" s="175"/>
      <c r="C36" s="175"/>
      <c r="D36" s="174"/>
      <c r="E36" s="188">
        <f>SUM(A34,A24,A15)</f>
        <v>0</v>
      </c>
      <c r="F36" s="174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3">
    <mergeCell ref="C27:E27"/>
    <mergeCell ref="G27:K27"/>
    <mergeCell ref="B22:D22"/>
    <mergeCell ref="B23:D23"/>
    <mergeCell ref="A24:F24"/>
    <mergeCell ref="G24:L24"/>
    <mergeCell ref="C26:E26"/>
    <mergeCell ref="G26:K26"/>
    <mergeCell ref="B19:D19"/>
    <mergeCell ref="H19:I19"/>
    <mergeCell ref="B20:D20"/>
    <mergeCell ref="H20:I20"/>
    <mergeCell ref="B21:D21"/>
    <mergeCell ref="H21:I21"/>
    <mergeCell ref="H12:I12"/>
    <mergeCell ref="G17:K17"/>
    <mergeCell ref="G18:K18"/>
    <mergeCell ref="B12:D12"/>
    <mergeCell ref="B13:D13"/>
    <mergeCell ref="B14:D14"/>
    <mergeCell ref="A15:F15"/>
    <mergeCell ref="G15:L15"/>
    <mergeCell ref="C17:E17"/>
    <mergeCell ref="C18:E18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A36:D36"/>
    <mergeCell ref="E36:F36"/>
    <mergeCell ref="B28:D28"/>
    <mergeCell ref="H28:I28"/>
    <mergeCell ref="B29:D29"/>
    <mergeCell ref="H29:I29"/>
    <mergeCell ref="B30:D30"/>
    <mergeCell ref="H30:I30"/>
    <mergeCell ref="H31:I31"/>
    <mergeCell ref="B31:D31"/>
    <mergeCell ref="B32:D32"/>
    <mergeCell ref="B33:D33"/>
    <mergeCell ref="A34:F34"/>
    <mergeCell ref="G34:L34"/>
  </mergeCells>
  <phoneticPr fontId="22"/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9900"/>
  </sheetPr>
  <dimension ref="A1:Z1000"/>
  <sheetViews>
    <sheetView topLeftCell="A7" workbookViewId="0">
      <selection activeCell="O8" sqref="O8"/>
    </sheetView>
  </sheetViews>
  <sheetFormatPr defaultColWidth="12.625" defaultRowHeight="15" customHeight="1"/>
  <cols>
    <col min="1" max="1" width="4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2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5" customHeight="1">
      <c r="A5" s="176" t="s">
        <v>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7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10">
        <v>7</v>
      </c>
      <c r="B8" s="11" t="s">
        <v>15</v>
      </c>
      <c r="C8" s="197" t="s">
        <v>18</v>
      </c>
      <c r="D8" s="168"/>
      <c r="E8" s="169"/>
      <c r="F8" s="15" t="s">
        <v>23</v>
      </c>
      <c r="G8" s="186" t="s">
        <v>24</v>
      </c>
      <c r="H8" s="168"/>
      <c r="I8" s="168"/>
      <c r="J8" s="168"/>
      <c r="K8" s="169"/>
      <c r="L8" s="18" t="s">
        <v>30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19"/>
      <c r="B9" s="192" t="s">
        <v>26</v>
      </c>
      <c r="C9" s="178"/>
      <c r="D9" s="179"/>
      <c r="E9" s="27" t="s">
        <v>28</v>
      </c>
      <c r="F9" s="28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26">
        <v>1</v>
      </c>
      <c r="B10" s="193" t="s">
        <v>33</v>
      </c>
      <c r="C10" s="175"/>
      <c r="D10" s="174"/>
      <c r="E10" s="30"/>
      <c r="F10" s="32">
        <f t="shared" ref="F10:F14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6">
        <v>2</v>
      </c>
      <c r="B11" s="193" t="s">
        <v>35</v>
      </c>
      <c r="C11" s="175"/>
      <c r="D11" s="174"/>
      <c r="E11" s="30"/>
      <c r="F11" s="32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26">
        <v>3</v>
      </c>
      <c r="B12" s="193" t="s">
        <v>37</v>
      </c>
      <c r="C12" s="175"/>
      <c r="D12" s="174"/>
      <c r="E12" s="30"/>
      <c r="F12" s="32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6">
        <v>4</v>
      </c>
      <c r="B13" s="194" t="s">
        <v>38</v>
      </c>
      <c r="C13" s="175"/>
      <c r="D13" s="174"/>
      <c r="E13" s="30"/>
      <c r="F13" s="32">
        <f t="shared" si="0"/>
        <v>0</v>
      </c>
      <c r="G13" s="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26">
        <v>5</v>
      </c>
      <c r="B14" s="194" t="s">
        <v>18</v>
      </c>
      <c r="C14" s="175"/>
      <c r="D14" s="174"/>
      <c r="E14" s="30"/>
      <c r="F14" s="38">
        <f t="shared" si="0"/>
        <v>0</v>
      </c>
      <c r="G14" s="1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188">
        <f>SUM(F10:F14)</f>
        <v>0</v>
      </c>
      <c r="B15" s="175"/>
      <c r="C15" s="175"/>
      <c r="D15" s="175"/>
      <c r="E15" s="175"/>
      <c r="F15" s="174"/>
      <c r="G15" s="185"/>
      <c r="H15" s="171"/>
      <c r="I15" s="171"/>
      <c r="J15" s="171"/>
      <c r="K15" s="171"/>
      <c r="L15" s="17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6.75" customHeight="1">
      <c r="A16" s="40"/>
      <c r="B16" s="40"/>
      <c r="C16" s="40"/>
      <c r="D16" s="40"/>
      <c r="E16" s="40"/>
      <c r="F16" s="40"/>
      <c r="G16" s="2"/>
      <c r="H16" s="2"/>
      <c r="I16" s="2"/>
      <c r="J16" s="2"/>
      <c r="K16" s="37"/>
      <c r="L16" s="37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42" t="s">
        <v>9</v>
      </c>
      <c r="B17" s="44" t="s">
        <v>10</v>
      </c>
      <c r="C17" s="189" t="s">
        <v>11</v>
      </c>
      <c r="D17" s="165"/>
      <c r="E17" s="166"/>
      <c r="F17" s="45" t="s">
        <v>12</v>
      </c>
      <c r="G17" s="164" t="s">
        <v>13</v>
      </c>
      <c r="H17" s="165"/>
      <c r="I17" s="165"/>
      <c r="J17" s="165"/>
      <c r="K17" s="166"/>
      <c r="L17" s="9" t="s">
        <v>14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46">
        <v>8</v>
      </c>
      <c r="B18" s="47" t="s">
        <v>15</v>
      </c>
      <c r="C18" s="191" t="s">
        <v>46</v>
      </c>
      <c r="D18" s="168"/>
      <c r="E18" s="169"/>
      <c r="F18" s="48" t="s">
        <v>48</v>
      </c>
      <c r="G18" s="186" t="s">
        <v>50</v>
      </c>
      <c r="H18" s="168"/>
      <c r="I18" s="168"/>
      <c r="J18" s="168"/>
      <c r="K18" s="169"/>
      <c r="L18" s="18" t="s">
        <v>52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19"/>
      <c r="B19" s="192" t="s">
        <v>26</v>
      </c>
      <c r="C19" s="178"/>
      <c r="D19" s="179"/>
      <c r="E19" s="27" t="s">
        <v>28</v>
      </c>
      <c r="F19" s="50" t="s">
        <v>29</v>
      </c>
      <c r="G19" s="23"/>
      <c r="H19" s="180"/>
      <c r="I19" s="18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>
      <c r="A20" s="26">
        <v>1</v>
      </c>
      <c r="B20" s="193" t="s">
        <v>54</v>
      </c>
      <c r="C20" s="175"/>
      <c r="D20" s="174"/>
      <c r="E20" s="52"/>
      <c r="F20" s="32">
        <f t="shared" ref="F20:F23" si="1">ROUNDUP(E20*1.03,-1)</f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6">
        <v>2</v>
      </c>
      <c r="B21" s="193" t="s">
        <v>60</v>
      </c>
      <c r="C21" s="175"/>
      <c r="D21" s="174"/>
      <c r="E21" s="52"/>
      <c r="F21" s="32">
        <f t="shared" si="1"/>
        <v>0</v>
      </c>
      <c r="G21" s="3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6">
        <v>3</v>
      </c>
      <c r="B22" s="194" t="s">
        <v>61</v>
      </c>
      <c r="C22" s="175"/>
      <c r="D22" s="174"/>
      <c r="E22" s="52"/>
      <c r="F22" s="32">
        <f t="shared" si="1"/>
        <v>0</v>
      </c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6">
        <v>4</v>
      </c>
      <c r="B23" s="194" t="s">
        <v>46</v>
      </c>
      <c r="C23" s="175"/>
      <c r="D23" s="174"/>
      <c r="E23" s="52"/>
      <c r="F23" s="38">
        <f t="shared" si="1"/>
        <v>0</v>
      </c>
      <c r="G23" s="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88">
        <f>SUM(F20:F23)</f>
        <v>0</v>
      </c>
      <c r="B24" s="175"/>
      <c r="C24" s="175"/>
      <c r="D24" s="175"/>
      <c r="E24" s="175"/>
      <c r="F24" s="174"/>
      <c r="G24" s="185"/>
      <c r="H24" s="171"/>
      <c r="I24" s="171"/>
      <c r="J24" s="171"/>
      <c r="K24" s="171"/>
      <c r="L24" s="17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6" customHeight="1">
      <c r="A25" s="40"/>
      <c r="B25" s="40"/>
      <c r="C25" s="40"/>
      <c r="D25" s="40"/>
      <c r="E25" s="40"/>
      <c r="F25" s="40"/>
      <c r="G25" s="2"/>
      <c r="H25" s="2"/>
      <c r="I25" s="2"/>
      <c r="J25" s="2"/>
      <c r="K25" s="37"/>
      <c r="L25" s="37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2" t="s">
        <v>9</v>
      </c>
      <c r="B26" s="44" t="s">
        <v>10</v>
      </c>
      <c r="C26" s="189" t="s">
        <v>11</v>
      </c>
      <c r="D26" s="165"/>
      <c r="E26" s="166"/>
      <c r="F26" s="45" t="s">
        <v>12</v>
      </c>
      <c r="G26" s="164" t="s">
        <v>13</v>
      </c>
      <c r="H26" s="165"/>
      <c r="I26" s="165"/>
      <c r="J26" s="165"/>
      <c r="K26" s="166"/>
      <c r="L26" s="9" t="s">
        <v>14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6">
        <v>9</v>
      </c>
      <c r="B27" s="47" t="s">
        <v>15</v>
      </c>
      <c r="C27" s="191" t="s">
        <v>69</v>
      </c>
      <c r="D27" s="168"/>
      <c r="E27" s="169"/>
      <c r="F27" s="48" t="s">
        <v>70</v>
      </c>
      <c r="G27" s="186" t="s">
        <v>71</v>
      </c>
      <c r="H27" s="168"/>
      <c r="I27" s="168"/>
      <c r="J27" s="168"/>
      <c r="K27" s="169"/>
      <c r="L27" s="18" t="s">
        <v>72</v>
      </c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5.75" customHeight="1">
      <c r="A28" s="19"/>
      <c r="B28" s="192" t="s">
        <v>26</v>
      </c>
      <c r="C28" s="178"/>
      <c r="D28" s="179"/>
      <c r="E28" s="57" t="s">
        <v>28</v>
      </c>
      <c r="F28" s="50" t="s">
        <v>29</v>
      </c>
      <c r="G28" s="23"/>
      <c r="H28" s="180"/>
      <c r="I28" s="18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7.25" customHeight="1">
      <c r="A29" s="26">
        <v>1</v>
      </c>
      <c r="B29" s="194" t="s">
        <v>74</v>
      </c>
      <c r="C29" s="175"/>
      <c r="D29" s="174"/>
      <c r="E29" s="52"/>
      <c r="F29" s="32">
        <f t="shared" ref="F29:F31" si="2">ROUNDUP(E29*1.03,-1)</f>
        <v>0</v>
      </c>
      <c r="G29" s="33"/>
      <c r="H29" s="183"/>
      <c r="I29" s="17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6">
        <v>2</v>
      </c>
      <c r="B30" s="194" t="s">
        <v>75</v>
      </c>
      <c r="C30" s="175"/>
      <c r="D30" s="174"/>
      <c r="E30" s="52"/>
      <c r="F30" s="32">
        <f t="shared" si="2"/>
        <v>0</v>
      </c>
      <c r="G30" s="33"/>
      <c r="H30" s="183"/>
      <c r="I30" s="17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6">
        <v>3</v>
      </c>
      <c r="B31" s="194" t="s">
        <v>69</v>
      </c>
      <c r="C31" s="175"/>
      <c r="D31" s="174"/>
      <c r="E31" s="52"/>
      <c r="F31" s="38">
        <f t="shared" si="2"/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88">
        <f>SUM(F29:F31)</f>
        <v>0</v>
      </c>
      <c r="B32" s="175"/>
      <c r="C32" s="175"/>
      <c r="D32" s="175"/>
      <c r="E32" s="175"/>
      <c r="F32" s="174"/>
      <c r="G32" s="195"/>
      <c r="H32" s="171"/>
      <c r="I32" s="171"/>
      <c r="J32" s="171"/>
      <c r="K32" s="171"/>
      <c r="L32" s="17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7.5" customHeight="1">
      <c r="A33" s="56"/>
      <c r="B33" s="56"/>
      <c r="C33" s="56"/>
      <c r="D33" s="56"/>
      <c r="E33" s="56"/>
      <c r="F33" s="56"/>
      <c r="G33" s="58"/>
      <c r="H33" s="58"/>
      <c r="I33" s="58"/>
      <c r="J33" s="58"/>
      <c r="K33" s="39"/>
      <c r="L33" s="39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2" t="s">
        <v>9</v>
      </c>
      <c r="B34" s="44" t="s">
        <v>10</v>
      </c>
      <c r="C34" s="189" t="s">
        <v>11</v>
      </c>
      <c r="D34" s="165"/>
      <c r="E34" s="166"/>
      <c r="F34" s="45" t="s">
        <v>12</v>
      </c>
      <c r="G34" s="164" t="s">
        <v>13</v>
      </c>
      <c r="H34" s="165"/>
      <c r="I34" s="165"/>
      <c r="J34" s="165"/>
      <c r="K34" s="166"/>
      <c r="L34" s="9" t="s">
        <v>14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6">
        <v>10</v>
      </c>
      <c r="B35" s="47" t="s">
        <v>15</v>
      </c>
      <c r="C35" s="191" t="s">
        <v>88</v>
      </c>
      <c r="D35" s="168"/>
      <c r="E35" s="169"/>
      <c r="F35" s="48" t="s">
        <v>89</v>
      </c>
      <c r="G35" s="186" t="s">
        <v>90</v>
      </c>
      <c r="H35" s="168"/>
      <c r="I35" s="168"/>
      <c r="J35" s="168"/>
      <c r="K35" s="169"/>
      <c r="L35" s="18" t="s">
        <v>92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9"/>
      <c r="B36" s="192" t="s">
        <v>26</v>
      </c>
      <c r="C36" s="178"/>
      <c r="D36" s="179"/>
      <c r="E36" s="27" t="s">
        <v>28</v>
      </c>
      <c r="F36" s="50" t="s">
        <v>29</v>
      </c>
      <c r="G36" s="23"/>
      <c r="H36" s="180"/>
      <c r="I36" s="181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6">
        <v>1</v>
      </c>
      <c r="B37" s="196" t="s">
        <v>93</v>
      </c>
      <c r="C37" s="175"/>
      <c r="D37" s="174"/>
      <c r="E37" s="52"/>
      <c r="F37" s="32">
        <f t="shared" ref="F37:F39" si="3">ROUNDUP(E37*1.03,-1)</f>
        <v>0</v>
      </c>
      <c r="G37" s="33"/>
      <c r="H37" s="183"/>
      <c r="I37" s="171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6">
        <v>2</v>
      </c>
      <c r="B38" s="193" t="s">
        <v>94</v>
      </c>
      <c r="C38" s="175"/>
      <c r="D38" s="174"/>
      <c r="E38" s="30"/>
      <c r="F38" s="32">
        <f t="shared" si="3"/>
        <v>0</v>
      </c>
      <c r="G38" s="33"/>
      <c r="H38" s="183"/>
      <c r="I38" s="171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6">
        <v>3</v>
      </c>
      <c r="B39" s="194" t="s">
        <v>88</v>
      </c>
      <c r="C39" s="175"/>
      <c r="D39" s="174"/>
      <c r="E39" s="30"/>
      <c r="F39" s="38">
        <f t="shared" si="3"/>
        <v>0</v>
      </c>
      <c r="G39" s="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88">
        <f>SUM(F37:F39)</f>
        <v>0</v>
      </c>
      <c r="B40" s="175"/>
      <c r="C40" s="175"/>
      <c r="D40" s="175"/>
      <c r="E40" s="175"/>
      <c r="F40" s="174"/>
      <c r="G40" s="185"/>
      <c r="H40" s="171"/>
      <c r="I40" s="171"/>
      <c r="J40" s="171"/>
      <c r="K40" s="171"/>
      <c r="L40" s="17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>
      <c r="A41" s="40"/>
      <c r="B41" s="40"/>
      <c r="C41" s="40"/>
      <c r="D41" s="40"/>
      <c r="E41" s="40"/>
      <c r="F41" s="40"/>
      <c r="G41" s="2"/>
      <c r="H41" s="2"/>
      <c r="I41" s="2"/>
      <c r="J41" s="2"/>
      <c r="K41" s="37"/>
      <c r="L41" s="37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2" t="s">
        <v>9</v>
      </c>
      <c r="B42" s="44" t="s">
        <v>10</v>
      </c>
      <c r="C42" s="189" t="s">
        <v>11</v>
      </c>
      <c r="D42" s="165"/>
      <c r="E42" s="166"/>
      <c r="F42" s="45" t="s">
        <v>12</v>
      </c>
      <c r="G42" s="164" t="s">
        <v>13</v>
      </c>
      <c r="H42" s="165"/>
      <c r="I42" s="165"/>
      <c r="J42" s="165"/>
      <c r="K42" s="166"/>
      <c r="L42" s="9" t="s">
        <v>14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46">
        <v>11</v>
      </c>
      <c r="B43" s="47" t="s">
        <v>15</v>
      </c>
      <c r="C43" s="191" t="s">
        <v>106</v>
      </c>
      <c r="D43" s="168"/>
      <c r="E43" s="169"/>
      <c r="F43" s="48" t="s">
        <v>107</v>
      </c>
      <c r="G43" s="186" t="s">
        <v>108</v>
      </c>
      <c r="H43" s="168"/>
      <c r="I43" s="168"/>
      <c r="J43" s="168"/>
      <c r="K43" s="169"/>
      <c r="L43" s="18" t="s">
        <v>109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9"/>
      <c r="B44" s="192" t="s">
        <v>26</v>
      </c>
      <c r="C44" s="178"/>
      <c r="D44" s="179"/>
      <c r="E44" s="27" t="s">
        <v>28</v>
      </c>
      <c r="F44" s="50" t="s">
        <v>29</v>
      </c>
      <c r="G44" s="23"/>
      <c r="H44" s="180"/>
      <c r="I44" s="181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6">
        <v>1</v>
      </c>
      <c r="B45" s="193" t="s">
        <v>111</v>
      </c>
      <c r="C45" s="175"/>
      <c r="D45" s="174"/>
      <c r="E45" s="30"/>
      <c r="F45" s="32">
        <f t="shared" ref="F45:F47" si="4">ROUNDUP(E45*1.03,-1)</f>
        <v>0</v>
      </c>
      <c r="G45" s="33"/>
      <c r="H45" s="183"/>
      <c r="I45" s="171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6">
        <v>2</v>
      </c>
      <c r="B46" s="193" t="s">
        <v>112</v>
      </c>
      <c r="C46" s="175"/>
      <c r="D46" s="174"/>
      <c r="E46" s="30"/>
      <c r="F46" s="32">
        <f t="shared" si="4"/>
        <v>0</v>
      </c>
      <c r="G46" s="33"/>
      <c r="H46" s="183"/>
      <c r="I46" s="171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6">
        <v>3</v>
      </c>
      <c r="B47" s="194" t="s">
        <v>106</v>
      </c>
      <c r="C47" s="175"/>
      <c r="D47" s="174"/>
      <c r="E47" s="30"/>
      <c r="F47" s="32">
        <f t="shared" si="4"/>
        <v>0</v>
      </c>
      <c r="G47" s="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6"/>
      <c r="B48" s="194"/>
      <c r="C48" s="175"/>
      <c r="D48" s="174"/>
      <c r="E48" s="30"/>
      <c r="F48" s="38"/>
      <c r="G48" s="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88">
        <f>SUM(F45:F47)</f>
        <v>0</v>
      </c>
      <c r="B49" s="175"/>
      <c r="C49" s="175"/>
      <c r="D49" s="175"/>
      <c r="E49" s="175"/>
      <c r="F49" s="174"/>
      <c r="G49" s="185"/>
      <c r="H49" s="171"/>
      <c r="I49" s="171"/>
      <c r="J49" s="171"/>
      <c r="K49" s="171"/>
      <c r="L49" s="17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6.75" customHeight="1">
      <c r="A50" s="40"/>
      <c r="B50" s="40"/>
      <c r="C50" s="40"/>
      <c r="D50" s="40"/>
      <c r="E50" s="40"/>
      <c r="F50" s="40"/>
      <c r="G50" s="37"/>
      <c r="H50" s="37"/>
      <c r="I50" s="37"/>
      <c r="J50" s="37"/>
      <c r="K50" s="37"/>
      <c r="L50" s="37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7.25" customHeight="1">
      <c r="A51" s="188" t="s">
        <v>114</v>
      </c>
      <c r="B51" s="175"/>
      <c r="C51" s="175"/>
      <c r="D51" s="174"/>
      <c r="E51" s="188">
        <f>SUM(A49,A40,A32,A24,A15)</f>
        <v>0</v>
      </c>
      <c r="F51" s="174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7">
    <mergeCell ref="C27:E27"/>
    <mergeCell ref="G27:K27"/>
    <mergeCell ref="B22:D22"/>
    <mergeCell ref="B23:D23"/>
    <mergeCell ref="A24:F24"/>
    <mergeCell ref="G24:L24"/>
    <mergeCell ref="C26:E26"/>
    <mergeCell ref="G26:K26"/>
    <mergeCell ref="B19:D19"/>
    <mergeCell ref="H19:I19"/>
    <mergeCell ref="B20:D20"/>
    <mergeCell ref="H20:I20"/>
    <mergeCell ref="B21:D21"/>
    <mergeCell ref="H21:I21"/>
    <mergeCell ref="H12:I12"/>
    <mergeCell ref="G17:K17"/>
    <mergeCell ref="G18:K18"/>
    <mergeCell ref="B12:D12"/>
    <mergeCell ref="B13:D13"/>
    <mergeCell ref="B14:D14"/>
    <mergeCell ref="A15:F15"/>
    <mergeCell ref="G15:L15"/>
    <mergeCell ref="C17:E17"/>
    <mergeCell ref="C18:E18"/>
    <mergeCell ref="B47:D47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B9:D9"/>
    <mergeCell ref="H9:I9"/>
    <mergeCell ref="B10:D10"/>
    <mergeCell ref="H10:I10"/>
    <mergeCell ref="B11:D11"/>
    <mergeCell ref="H11:I11"/>
    <mergeCell ref="B44:D44"/>
    <mergeCell ref="H44:I44"/>
    <mergeCell ref="B45:D45"/>
    <mergeCell ref="H45:I45"/>
    <mergeCell ref="B46:D46"/>
    <mergeCell ref="H46:I46"/>
    <mergeCell ref="B48:D48"/>
    <mergeCell ref="A49:F49"/>
    <mergeCell ref="G49:L49"/>
    <mergeCell ref="A51:D51"/>
    <mergeCell ref="E51:F51"/>
    <mergeCell ref="H37:I37"/>
    <mergeCell ref="H38:I38"/>
    <mergeCell ref="G42:K42"/>
    <mergeCell ref="G43:K43"/>
    <mergeCell ref="B37:D37"/>
    <mergeCell ref="B38:D38"/>
    <mergeCell ref="B39:D39"/>
    <mergeCell ref="A40:F40"/>
    <mergeCell ref="G40:L40"/>
    <mergeCell ref="C42:E42"/>
    <mergeCell ref="C43:E43"/>
    <mergeCell ref="C34:E34"/>
    <mergeCell ref="G34:K34"/>
    <mergeCell ref="C35:E35"/>
    <mergeCell ref="G35:K35"/>
    <mergeCell ref="B36:D36"/>
    <mergeCell ref="H36:I36"/>
    <mergeCell ref="A32:F32"/>
    <mergeCell ref="G32:L32"/>
    <mergeCell ref="B28:D28"/>
    <mergeCell ref="H28:I28"/>
    <mergeCell ref="B29:D29"/>
    <mergeCell ref="H29:I29"/>
    <mergeCell ref="B30:D30"/>
    <mergeCell ref="H30:I30"/>
    <mergeCell ref="B31:D31"/>
  </mergeCells>
  <phoneticPr fontId="22"/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4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.7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442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443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.7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0.75" customHeight="1">
      <c r="A8" s="10">
        <v>46</v>
      </c>
      <c r="B8" s="64" t="s">
        <v>444</v>
      </c>
      <c r="C8" s="197" t="s">
        <v>445</v>
      </c>
      <c r="D8" s="168"/>
      <c r="E8" s="169"/>
      <c r="F8" s="15" t="s">
        <v>446</v>
      </c>
      <c r="G8" s="186" t="s">
        <v>447</v>
      </c>
      <c r="H8" s="168"/>
      <c r="I8" s="168"/>
      <c r="J8" s="168"/>
      <c r="K8" s="169"/>
      <c r="L8" s="18" t="s">
        <v>448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.75" customHeight="1">
      <c r="A9" s="16"/>
      <c r="B9" s="177" t="s">
        <v>26</v>
      </c>
      <c r="C9" s="178"/>
      <c r="D9" s="179"/>
      <c r="E9" s="65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.75" customHeight="1">
      <c r="A10" s="19">
        <v>1</v>
      </c>
      <c r="B10" s="194" t="s">
        <v>449</v>
      </c>
      <c r="C10" s="175"/>
      <c r="D10" s="174"/>
      <c r="E10" s="30"/>
      <c r="F10" s="32">
        <f t="shared" ref="F10:F20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.75" customHeight="1">
      <c r="A11" s="19">
        <v>2</v>
      </c>
      <c r="B11" s="194" t="s">
        <v>450</v>
      </c>
      <c r="C11" s="175"/>
      <c r="D11" s="174"/>
      <c r="E11" s="30"/>
      <c r="F11" s="32">
        <f t="shared" si="0"/>
        <v>0</v>
      </c>
      <c r="G11" s="220"/>
      <c r="H11" s="171"/>
      <c r="I11" s="171"/>
      <c r="J11" s="171"/>
      <c r="K11" s="17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.75" customHeight="1">
      <c r="A12" s="19">
        <v>3</v>
      </c>
      <c r="B12" s="194" t="s">
        <v>297</v>
      </c>
      <c r="C12" s="175"/>
      <c r="D12" s="174"/>
      <c r="E12" s="30"/>
      <c r="F12" s="32">
        <f t="shared" si="0"/>
        <v>0</v>
      </c>
      <c r="G12" s="221"/>
      <c r="H12" s="171"/>
      <c r="I12" s="171"/>
      <c r="J12" s="17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.75" customHeight="1">
      <c r="A13" s="19">
        <v>4</v>
      </c>
      <c r="B13" s="194" t="s">
        <v>451</v>
      </c>
      <c r="C13" s="175"/>
      <c r="D13" s="174"/>
      <c r="E13" s="30"/>
      <c r="F13" s="32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.75" customHeight="1">
      <c r="A14" s="19">
        <v>5</v>
      </c>
      <c r="B14" s="194" t="s">
        <v>452</v>
      </c>
      <c r="C14" s="175"/>
      <c r="D14" s="174"/>
      <c r="E14" s="30"/>
      <c r="F14" s="32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.75" customHeight="1">
      <c r="A15" s="19">
        <v>6</v>
      </c>
      <c r="B15" s="194" t="s">
        <v>453</v>
      </c>
      <c r="C15" s="175"/>
      <c r="D15" s="174"/>
      <c r="E15" s="30"/>
      <c r="F15" s="32">
        <f t="shared" si="0"/>
        <v>0</v>
      </c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.75" customHeight="1">
      <c r="A16" s="19">
        <v>7</v>
      </c>
      <c r="B16" s="194" t="s">
        <v>454</v>
      </c>
      <c r="C16" s="175"/>
      <c r="D16" s="174"/>
      <c r="E16" s="30"/>
      <c r="F16" s="32">
        <f t="shared" si="0"/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.75" customHeight="1">
      <c r="A17" s="19">
        <v>8</v>
      </c>
      <c r="B17" s="194" t="s">
        <v>455</v>
      </c>
      <c r="C17" s="175"/>
      <c r="D17" s="174"/>
      <c r="E17" s="30"/>
      <c r="F17" s="32">
        <f t="shared" si="0"/>
        <v>0</v>
      </c>
      <c r="G17" s="1"/>
      <c r="H17" s="1"/>
      <c r="I17" s="1"/>
      <c r="J17" s="1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.75" customHeight="1">
      <c r="A18" s="19">
        <v>9</v>
      </c>
      <c r="B18" s="194" t="s">
        <v>456</v>
      </c>
      <c r="C18" s="175"/>
      <c r="D18" s="174"/>
      <c r="E18" s="30"/>
      <c r="F18" s="32">
        <f t="shared" si="0"/>
        <v>0</v>
      </c>
      <c r="G18" s="221"/>
      <c r="H18" s="171"/>
      <c r="I18" s="171"/>
      <c r="J18" s="171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.75" customHeight="1">
      <c r="A19" s="19">
        <v>10</v>
      </c>
      <c r="B19" s="194" t="s">
        <v>457</v>
      </c>
      <c r="C19" s="175"/>
      <c r="D19" s="174"/>
      <c r="E19" s="30"/>
      <c r="F19" s="32">
        <f t="shared" si="0"/>
        <v>0</v>
      </c>
      <c r="G19" s="221"/>
      <c r="H19" s="171"/>
      <c r="I19" s="171"/>
      <c r="J19" s="171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.75" customHeight="1">
      <c r="A20" s="19">
        <v>11</v>
      </c>
      <c r="B20" s="194" t="s">
        <v>458</v>
      </c>
      <c r="C20" s="175"/>
      <c r="D20" s="174"/>
      <c r="E20" s="30"/>
      <c r="F20" s="32">
        <f t="shared" si="0"/>
        <v>0</v>
      </c>
      <c r="G20" s="1"/>
      <c r="H20" s="1"/>
      <c r="I20" s="1"/>
      <c r="J20" s="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.75" customHeight="1">
      <c r="A21" s="188">
        <f>SUM(F10:F20)</f>
        <v>0</v>
      </c>
      <c r="B21" s="175"/>
      <c r="C21" s="175"/>
      <c r="D21" s="175"/>
      <c r="E21" s="175"/>
      <c r="F21" s="174"/>
      <c r="G21" s="185"/>
      <c r="H21" s="171"/>
      <c r="I21" s="171"/>
      <c r="J21" s="171"/>
      <c r="K21" s="171"/>
      <c r="L21" s="17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40"/>
      <c r="B22" s="40"/>
      <c r="C22" s="40"/>
      <c r="D22" s="40"/>
      <c r="E22" s="40"/>
      <c r="F22" s="40"/>
      <c r="G22" s="37"/>
      <c r="H22" s="37"/>
      <c r="I22" s="37"/>
      <c r="J22" s="37"/>
      <c r="K22" s="37"/>
      <c r="L22" s="37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.75" customHeight="1">
      <c r="A23" s="40"/>
      <c r="B23" s="40"/>
      <c r="C23" s="40"/>
      <c r="D23" s="40"/>
      <c r="E23" s="40"/>
      <c r="F23" s="40"/>
      <c r="G23" s="37"/>
      <c r="H23" s="37"/>
      <c r="I23" s="37"/>
      <c r="J23" s="37"/>
      <c r="K23" s="37"/>
      <c r="L23" s="37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.75" customHeight="1">
      <c r="A24" s="40"/>
      <c r="B24" s="40"/>
      <c r="C24" s="40"/>
      <c r="D24" s="40"/>
      <c r="E24" s="40"/>
      <c r="F24" s="40"/>
      <c r="G24" s="37"/>
      <c r="H24" s="37"/>
      <c r="I24" s="37"/>
      <c r="J24" s="37"/>
      <c r="K24" s="37"/>
      <c r="L24" s="37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.75" customHeight="1">
      <c r="A25" s="40"/>
      <c r="B25" s="40"/>
      <c r="C25" s="40"/>
      <c r="D25" s="40"/>
      <c r="E25" s="40"/>
      <c r="F25" s="40"/>
      <c r="G25" s="37"/>
      <c r="H25" s="37"/>
      <c r="I25" s="37"/>
      <c r="J25" s="37"/>
      <c r="K25" s="37"/>
      <c r="L25" s="37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9.75" customHeight="1">
      <c r="A26" s="40"/>
      <c r="B26" s="40"/>
      <c r="C26" s="40"/>
      <c r="D26" s="40"/>
      <c r="E26" s="2"/>
      <c r="F26" s="40"/>
      <c r="G26" s="37"/>
      <c r="H26" s="37"/>
      <c r="I26" s="37"/>
      <c r="J26" s="37"/>
      <c r="K26" s="37"/>
      <c r="L26" s="37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3.25" customHeight="1">
      <c r="A27" s="40"/>
      <c r="B27" s="40"/>
      <c r="C27" s="40"/>
      <c r="D27" s="40"/>
      <c r="E27" s="40"/>
      <c r="F27" s="40"/>
      <c r="G27" s="2"/>
      <c r="H27" s="2"/>
      <c r="I27" s="2"/>
      <c r="J27" s="2"/>
      <c r="K27" s="37"/>
      <c r="L27" s="5" t="s">
        <v>7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" customHeight="1">
      <c r="A28" s="42" t="s">
        <v>9</v>
      </c>
      <c r="B28" s="44" t="s">
        <v>10</v>
      </c>
      <c r="C28" s="189" t="s">
        <v>11</v>
      </c>
      <c r="D28" s="165"/>
      <c r="E28" s="166"/>
      <c r="F28" s="45" t="s">
        <v>12</v>
      </c>
      <c r="G28" s="164" t="s">
        <v>13</v>
      </c>
      <c r="H28" s="165"/>
      <c r="I28" s="165"/>
      <c r="J28" s="165"/>
      <c r="K28" s="166"/>
      <c r="L28" s="9" t="s">
        <v>14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>
      <c r="A29" s="46">
        <v>47</v>
      </c>
      <c r="B29" s="112" t="s">
        <v>444</v>
      </c>
      <c r="C29" s="219" t="s">
        <v>459</v>
      </c>
      <c r="D29" s="168"/>
      <c r="E29" s="169"/>
      <c r="F29" s="48" t="s">
        <v>460</v>
      </c>
      <c r="G29" s="186" t="s">
        <v>461</v>
      </c>
      <c r="H29" s="168"/>
      <c r="I29" s="168"/>
      <c r="J29" s="168"/>
      <c r="K29" s="169"/>
      <c r="L29" s="18" t="s">
        <v>462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>
      <c r="A30" s="19"/>
      <c r="B30" s="192" t="s">
        <v>26</v>
      </c>
      <c r="C30" s="178"/>
      <c r="D30" s="179"/>
      <c r="E30" s="22" t="s">
        <v>28</v>
      </c>
      <c r="F30" s="50" t="s">
        <v>29</v>
      </c>
      <c r="G30" s="23"/>
      <c r="H30" s="180"/>
      <c r="I30" s="18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26">
        <v>1</v>
      </c>
      <c r="B31" s="193" t="s">
        <v>463</v>
      </c>
      <c r="C31" s="175"/>
      <c r="D31" s="174"/>
      <c r="E31" s="30"/>
      <c r="F31" s="32">
        <f t="shared" ref="F31:F38" si="1">ROUNDUP(E31*1.03,-1)</f>
        <v>0</v>
      </c>
      <c r="G31" s="33"/>
      <c r="H31" s="183"/>
      <c r="I31" s="17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>
      <c r="A32" s="26">
        <v>2</v>
      </c>
      <c r="B32" s="193" t="s">
        <v>329</v>
      </c>
      <c r="C32" s="175"/>
      <c r="D32" s="174"/>
      <c r="E32" s="30"/>
      <c r="F32" s="32">
        <f t="shared" si="1"/>
        <v>0</v>
      </c>
      <c r="G32" s="33"/>
      <c r="H32" s="183"/>
      <c r="I32" s="17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>
      <c r="A33" s="26">
        <v>3</v>
      </c>
      <c r="B33" s="194" t="s">
        <v>267</v>
      </c>
      <c r="C33" s="175"/>
      <c r="D33" s="174"/>
      <c r="E33" s="30"/>
      <c r="F33" s="32">
        <f t="shared" si="1"/>
        <v>0</v>
      </c>
      <c r="G33" s="33"/>
      <c r="H33" s="183"/>
      <c r="I33" s="17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9.5" customHeight="1">
      <c r="A34" s="26">
        <v>4</v>
      </c>
      <c r="B34" s="194" t="s">
        <v>266</v>
      </c>
      <c r="C34" s="175"/>
      <c r="D34" s="174"/>
      <c r="E34" s="30"/>
      <c r="F34" s="32">
        <f t="shared" si="1"/>
        <v>0</v>
      </c>
      <c r="G34" s="33"/>
      <c r="H34" s="183"/>
      <c r="I34" s="17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>
      <c r="A35" s="26">
        <v>5</v>
      </c>
      <c r="B35" s="194" t="s">
        <v>265</v>
      </c>
      <c r="C35" s="175"/>
      <c r="D35" s="174"/>
      <c r="E35" s="30"/>
      <c r="F35" s="32">
        <f t="shared" si="1"/>
        <v>0</v>
      </c>
      <c r="G35" s="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>
      <c r="A36" s="26">
        <v>6</v>
      </c>
      <c r="B36" s="194" t="s">
        <v>328</v>
      </c>
      <c r="C36" s="175"/>
      <c r="D36" s="174"/>
      <c r="E36" s="30"/>
      <c r="F36" s="32">
        <f t="shared" si="1"/>
        <v>0</v>
      </c>
      <c r="G36" s="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>
      <c r="A37" s="26">
        <v>7</v>
      </c>
      <c r="B37" s="194" t="s">
        <v>464</v>
      </c>
      <c r="C37" s="175"/>
      <c r="D37" s="174"/>
      <c r="E37" s="30"/>
      <c r="F37" s="32">
        <f t="shared" si="1"/>
        <v>0</v>
      </c>
      <c r="G37" s="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9.5" customHeight="1">
      <c r="A38" s="26">
        <v>8</v>
      </c>
      <c r="B38" s="194" t="s">
        <v>465</v>
      </c>
      <c r="C38" s="175"/>
      <c r="D38" s="174"/>
      <c r="E38" s="30"/>
      <c r="F38" s="38">
        <f t="shared" si="1"/>
        <v>0</v>
      </c>
      <c r="G38" s="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9.5" customHeight="1">
      <c r="A39" s="188">
        <f>SUM(F31:F38)</f>
        <v>0</v>
      </c>
      <c r="B39" s="175"/>
      <c r="C39" s="175"/>
      <c r="D39" s="175"/>
      <c r="E39" s="175"/>
      <c r="F39" s="174"/>
      <c r="G39" s="185"/>
      <c r="H39" s="171"/>
      <c r="I39" s="171"/>
      <c r="J39" s="171"/>
      <c r="K39" s="171"/>
      <c r="L39" s="17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1" customHeight="1">
      <c r="A40" s="40"/>
      <c r="B40" s="40"/>
      <c r="C40" s="40"/>
      <c r="D40" s="40"/>
      <c r="E40" s="40"/>
      <c r="F40" s="40"/>
      <c r="G40" s="2"/>
      <c r="H40" s="2"/>
      <c r="I40" s="2"/>
      <c r="J40" s="2"/>
      <c r="K40" s="37"/>
      <c r="L40" s="37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" customHeight="1">
      <c r="A41" s="42" t="s">
        <v>9</v>
      </c>
      <c r="B41" s="44" t="s">
        <v>10</v>
      </c>
      <c r="C41" s="189" t="s">
        <v>11</v>
      </c>
      <c r="D41" s="165"/>
      <c r="E41" s="166"/>
      <c r="F41" s="45" t="s">
        <v>12</v>
      </c>
      <c r="G41" s="164" t="s">
        <v>13</v>
      </c>
      <c r="H41" s="165"/>
      <c r="I41" s="165"/>
      <c r="J41" s="165"/>
      <c r="K41" s="166"/>
      <c r="L41" s="9" t="s">
        <v>14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>
      <c r="A42" s="46">
        <v>48</v>
      </c>
      <c r="B42" s="112" t="s">
        <v>444</v>
      </c>
      <c r="C42" s="219" t="s">
        <v>466</v>
      </c>
      <c r="D42" s="168"/>
      <c r="E42" s="169"/>
      <c r="F42" s="48" t="s">
        <v>467</v>
      </c>
      <c r="G42" s="186" t="s">
        <v>468</v>
      </c>
      <c r="H42" s="168"/>
      <c r="I42" s="168"/>
      <c r="J42" s="168"/>
      <c r="K42" s="169"/>
      <c r="L42" s="18" t="s">
        <v>469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19"/>
      <c r="B43" s="192" t="s">
        <v>26</v>
      </c>
      <c r="C43" s="178"/>
      <c r="D43" s="179"/>
      <c r="E43" s="22" t="s">
        <v>28</v>
      </c>
      <c r="F43" s="113" t="s">
        <v>29</v>
      </c>
      <c r="G43" s="23"/>
      <c r="H43" s="180"/>
      <c r="I43" s="18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6">
        <v>1</v>
      </c>
      <c r="B44" s="193" t="s">
        <v>470</v>
      </c>
      <c r="C44" s="175"/>
      <c r="D44" s="174"/>
      <c r="E44" s="30"/>
      <c r="F44" s="114">
        <f t="shared" ref="F44:F49" si="2">ROUNDUP(E44*1.03,-1)</f>
        <v>0</v>
      </c>
      <c r="G44" s="33"/>
      <c r="H44" s="183"/>
      <c r="I44" s="171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6">
        <v>2</v>
      </c>
      <c r="B45" s="193" t="s">
        <v>471</v>
      </c>
      <c r="C45" s="175"/>
      <c r="D45" s="174"/>
      <c r="E45" s="30"/>
      <c r="F45" s="32">
        <f t="shared" si="2"/>
        <v>0</v>
      </c>
      <c r="G45" s="33"/>
      <c r="H45" s="183"/>
      <c r="I45" s="171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6">
        <v>3</v>
      </c>
      <c r="B46" s="194" t="s">
        <v>472</v>
      </c>
      <c r="C46" s="175"/>
      <c r="D46" s="174"/>
      <c r="E46" s="30"/>
      <c r="F46" s="32">
        <f t="shared" si="2"/>
        <v>0</v>
      </c>
      <c r="G46" s="33"/>
      <c r="H46" s="183"/>
      <c r="I46" s="171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6">
        <v>4</v>
      </c>
      <c r="B47" s="194" t="s">
        <v>473</v>
      </c>
      <c r="C47" s="175"/>
      <c r="D47" s="174"/>
      <c r="E47" s="30"/>
      <c r="F47" s="32">
        <f t="shared" si="2"/>
        <v>0</v>
      </c>
      <c r="G47" s="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6">
        <v>5</v>
      </c>
      <c r="B48" s="194" t="s">
        <v>474</v>
      </c>
      <c r="C48" s="175"/>
      <c r="D48" s="174"/>
      <c r="E48" s="30"/>
      <c r="F48" s="32">
        <f t="shared" si="2"/>
        <v>0</v>
      </c>
      <c r="G48" s="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6">
        <v>6</v>
      </c>
      <c r="B49" s="194" t="s">
        <v>475</v>
      </c>
      <c r="C49" s="175"/>
      <c r="D49" s="174"/>
      <c r="E49" s="30"/>
      <c r="F49" s="32">
        <f t="shared" si="2"/>
        <v>0</v>
      </c>
      <c r="G49" s="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188">
        <f>SUM(F44:F49)</f>
        <v>0</v>
      </c>
      <c r="B50" s="175"/>
      <c r="C50" s="175"/>
      <c r="D50" s="175"/>
      <c r="E50" s="175"/>
      <c r="F50" s="174"/>
      <c r="G50" s="185"/>
      <c r="H50" s="171"/>
      <c r="I50" s="171"/>
      <c r="J50" s="171"/>
      <c r="K50" s="171"/>
      <c r="L50" s="17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40"/>
      <c r="B51" s="40"/>
      <c r="C51" s="40"/>
      <c r="D51" s="40"/>
      <c r="E51" s="40"/>
      <c r="F51" s="40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6.25" customHeight="1">
      <c r="A52" s="188" t="s">
        <v>114</v>
      </c>
      <c r="B52" s="175"/>
      <c r="C52" s="175"/>
      <c r="D52" s="174"/>
      <c r="E52" s="188">
        <f>SUM(A50,A21,A39)</f>
        <v>0</v>
      </c>
      <c r="F52" s="174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2">
    <mergeCell ref="H43:I43"/>
    <mergeCell ref="H44:I44"/>
    <mergeCell ref="H45:I45"/>
    <mergeCell ref="H46:I46"/>
    <mergeCell ref="G50:L50"/>
    <mergeCell ref="G18:J18"/>
    <mergeCell ref="G19:J19"/>
    <mergeCell ref="G28:K28"/>
    <mergeCell ref="G41:K41"/>
    <mergeCell ref="G42:K42"/>
    <mergeCell ref="G29:K29"/>
    <mergeCell ref="H30:I30"/>
    <mergeCell ref="H31:I31"/>
    <mergeCell ref="H32:I32"/>
    <mergeCell ref="H33:I33"/>
    <mergeCell ref="H34:I34"/>
    <mergeCell ref="G39:L39"/>
    <mergeCell ref="G12:J12"/>
    <mergeCell ref="B19:D19"/>
    <mergeCell ref="B20:D20"/>
    <mergeCell ref="A21:F21"/>
    <mergeCell ref="G21:L21"/>
    <mergeCell ref="B12:D12"/>
    <mergeCell ref="B13:D13"/>
    <mergeCell ref="B14:D14"/>
    <mergeCell ref="B15:D15"/>
    <mergeCell ref="B16:D16"/>
    <mergeCell ref="B17:D17"/>
    <mergeCell ref="B18:D18"/>
    <mergeCell ref="H13:I13"/>
    <mergeCell ref="H14:I14"/>
    <mergeCell ref="H15:I15"/>
    <mergeCell ref="H16:I16"/>
    <mergeCell ref="B9:D9"/>
    <mergeCell ref="H9:I9"/>
    <mergeCell ref="B10:D10"/>
    <mergeCell ref="H10:I10"/>
    <mergeCell ref="B11:D11"/>
    <mergeCell ref="G11:K11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A52:D52"/>
    <mergeCell ref="E52:F52"/>
    <mergeCell ref="B43:D43"/>
    <mergeCell ref="B44:D44"/>
    <mergeCell ref="B45:D45"/>
    <mergeCell ref="B46:D46"/>
    <mergeCell ref="B47:D47"/>
    <mergeCell ref="B48:D48"/>
    <mergeCell ref="B49:D49"/>
    <mergeCell ref="B38:D38"/>
    <mergeCell ref="A39:F39"/>
    <mergeCell ref="C41:E41"/>
    <mergeCell ref="C42:E42"/>
    <mergeCell ref="A50:F50"/>
    <mergeCell ref="B33:D33"/>
    <mergeCell ref="B34:D34"/>
    <mergeCell ref="B35:D35"/>
    <mergeCell ref="B36:D36"/>
    <mergeCell ref="B37:D37"/>
    <mergeCell ref="C28:E28"/>
    <mergeCell ref="C29:E29"/>
    <mergeCell ref="B30:D30"/>
    <mergeCell ref="B31:D31"/>
    <mergeCell ref="B32:D32"/>
  </mergeCells>
  <phoneticPr fontId="22"/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5.5" customWidth="1"/>
    <col min="2" max="3" width="6.75" customWidth="1"/>
    <col min="4" max="4" width="5.625" customWidth="1"/>
    <col min="5" max="5" width="7.37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476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477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3"/>
      <c r="B6" s="115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2.5" customHeight="1">
      <c r="A8" s="10">
        <v>49</v>
      </c>
      <c r="B8" s="12" t="s">
        <v>478</v>
      </c>
      <c r="C8" s="225" t="s">
        <v>479</v>
      </c>
      <c r="D8" s="168"/>
      <c r="E8" s="169"/>
      <c r="F8" s="13" t="s">
        <v>480</v>
      </c>
      <c r="G8" s="197" t="s">
        <v>481</v>
      </c>
      <c r="H8" s="168"/>
      <c r="I8" s="168"/>
      <c r="J8" s="168"/>
      <c r="K8" s="169"/>
      <c r="L8" s="14" t="s">
        <v>482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5.5" customHeight="1">
      <c r="A9" s="16"/>
      <c r="B9" s="177" t="s">
        <v>26</v>
      </c>
      <c r="C9" s="178"/>
      <c r="D9" s="179"/>
      <c r="E9" s="89" t="s">
        <v>28</v>
      </c>
      <c r="F9" s="72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2.5" customHeight="1">
      <c r="A10" s="16">
        <v>1</v>
      </c>
      <c r="B10" s="208" t="s">
        <v>483</v>
      </c>
      <c r="C10" s="175"/>
      <c r="D10" s="174"/>
      <c r="E10" s="4"/>
      <c r="F10" s="29">
        <f t="shared" ref="F10:F26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2.5" customHeight="1">
      <c r="A11" s="16">
        <v>2</v>
      </c>
      <c r="B11" s="208" t="s">
        <v>484</v>
      </c>
      <c r="C11" s="175"/>
      <c r="D11" s="174"/>
      <c r="E11" s="4"/>
      <c r="F11" s="29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2.5" customHeight="1">
      <c r="A12" s="16">
        <v>3</v>
      </c>
      <c r="B12" s="208" t="s">
        <v>485</v>
      </c>
      <c r="C12" s="175"/>
      <c r="D12" s="174"/>
      <c r="E12" s="4"/>
      <c r="F12" s="29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2.5" customHeight="1">
      <c r="A13" s="16">
        <v>4</v>
      </c>
      <c r="B13" s="208" t="s">
        <v>486</v>
      </c>
      <c r="C13" s="175"/>
      <c r="D13" s="174"/>
      <c r="E13" s="4"/>
      <c r="F13" s="29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2.5" customHeight="1">
      <c r="A14" s="16">
        <v>5</v>
      </c>
      <c r="B14" s="208" t="s">
        <v>309</v>
      </c>
      <c r="C14" s="175"/>
      <c r="D14" s="174"/>
      <c r="E14" s="4"/>
      <c r="F14" s="29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2.5" customHeight="1">
      <c r="A15" s="16">
        <v>6</v>
      </c>
      <c r="B15" s="182" t="s">
        <v>487</v>
      </c>
      <c r="C15" s="175"/>
      <c r="D15" s="174"/>
      <c r="E15" s="4"/>
      <c r="F15" s="29">
        <f t="shared" si="0"/>
        <v>0</v>
      </c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2.5" customHeight="1">
      <c r="A16" s="16">
        <v>7</v>
      </c>
      <c r="B16" s="182" t="s">
        <v>488</v>
      </c>
      <c r="C16" s="175"/>
      <c r="D16" s="174"/>
      <c r="E16" s="4"/>
      <c r="F16" s="29">
        <f t="shared" si="0"/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2.5" customHeight="1">
      <c r="A17" s="16">
        <v>8</v>
      </c>
      <c r="B17" s="182" t="s">
        <v>489</v>
      </c>
      <c r="C17" s="175"/>
      <c r="D17" s="174"/>
      <c r="E17" s="4"/>
      <c r="F17" s="29">
        <f t="shared" si="0"/>
        <v>0</v>
      </c>
      <c r="G17" s="3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2.5" customHeight="1">
      <c r="A18" s="16">
        <v>9</v>
      </c>
      <c r="B18" s="182" t="s">
        <v>490</v>
      </c>
      <c r="C18" s="175"/>
      <c r="D18" s="174"/>
      <c r="E18" s="4"/>
      <c r="F18" s="29">
        <f t="shared" si="0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2.5" customHeight="1">
      <c r="A19" s="16">
        <v>10</v>
      </c>
      <c r="B19" s="208" t="s">
        <v>491</v>
      </c>
      <c r="C19" s="175"/>
      <c r="D19" s="174"/>
      <c r="E19" s="4"/>
      <c r="F19" s="29">
        <f t="shared" si="0"/>
        <v>0</v>
      </c>
      <c r="G19" s="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16">
        <v>11</v>
      </c>
      <c r="B20" s="208" t="s">
        <v>492</v>
      </c>
      <c r="C20" s="175"/>
      <c r="D20" s="174"/>
      <c r="E20" s="4"/>
      <c r="F20" s="29">
        <f t="shared" si="0"/>
        <v>0</v>
      </c>
      <c r="G20" s="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2.5" customHeight="1">
      <c r="A21" s="16">
        <v>12</v>
      </c>
      <c r="B21" s="208" t="s">
        <v>493</v>
      </c>
      <c r="C21" s="175"/>
      <c r="D21" s="174"/>
      <c r="E21" s="4"/>
      <c r="F21" s="29">
        <f t="shared" si="0"/>
        <v>0</v>
      </c>
      <c r="G21" s="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2.5" customHeight="1">
      <c r="A22" s="16">
        <v>13</v>
      </c>
      <c r="B22" s="208" t="s">
        <v>494</v>
      </c>
      <c r="C22" s="175"/>
      <c r="D22" s="174"/>
      <c r="E22" s="4"/>
      <c r="F22" s="29">
        <f t="shared" si="0"/>
        <v>0</v>
      </c>
      <c r="G22" s="1"/>
      <c r="H22" s="170"/>
      <c r="I22" s="171"/>
      <c r="J22" s="17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2.5" customHeight="1">
      <c r="A23" s="16">
        <v>14</v>
      </c>
      <c r="B23" s="208" t="s">
        <v>495</v>
      </c>
      <c r="C23" s="175"/>
      <c r="D23" s="174"/>
      <c r="E23" s="4"/>
      <c r="F23" s="29">
        <f t="shared" si="0"/>
        <v>0</v>
      </c>
      <c r="G23" s="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2.5" customHeight="1">
      <c r="A24" s="16">
        <v>15</v>
      </c>
      <c r="B24" s="208" t="s">
        <v>496</v>
      </c>
      <c r="C24" s="175"/>
      <c r="D24" s="174"/>
      <c r="E24" s="116"/>
      <c r="F24" s="29">
        <f t="shared" si="0"/>
        <v>0</v>
      </c>
      <c r="G24" s="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2.5" customHeight="1">
      <c r="A25" s="16">
        <v>16</v>
      </c>
      <c r="B25" s="208" t="s">
        <v>497</v>
      </c>
      <c r="C25" s="175"/>
      <c r="D25" s="174"/>
      <c r="E25" s="117"/>
      <c r="F25" s="29">
        <f t="shared" si="0"/>
        <v>0</v>
      </c>
      <c r="G25" s="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2.5" customHeight="1">
      <c r="A26" s="16">
        <v>17</v>
      </c>
      <c r="B26" s="208" t="s">
        <v>498</v>
      </c>
      <c r="C26" s="175"/>
      <c r="D26" s="174"/>
      <c r="E26" s="4"/>
      <c r="F26" s="34">
        <f t="shared" si="0"/>
        <v>0</v>
      </c>
      <c r="G26" s="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2.5" customHeight="1">
      <c r="A27" s="188">
        <f>SUM(F10:F26)</f>
        <v>0</v>
      </c>
      <c r="B27" s="175"/>
      <c r="C27" s="175"/>
      <c r="D27" s="175"/>
      <c r="E27" s="175"/>
      <c r="F27" s="174"/>
      <c r="G27" s="185"/>
      <c r="H27" s="171"/>
      <c r="I27" s="171"/>
      <c r="J27" s="171"/>
      <c r="K27" s="171"/>
      <c r="L27" s="17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2.5" customHeight="1">
      <c r="A28" s="40"/>
      <c r="B28" s="40"/>
      <c r="C28" s="40"/>
      <c r="D28" s="40"/>
      <c r="E28" s="40"/>
      <c r="F28" s="40"/>
      <c r="G28" s="2"/>
      <c r="H28" s="2"/>
      <c r="I28" s="2"/>
      <c r="J28" s="2"/>
      <c r="K28" s="39"/>
      <c r="L28" s="5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5.5" customHeight="1">
      <c r="A29" s="42" t="s">
        <v>9</v>
      </c>
      <c r="B29" s="44" t="s">
        <v>10</v>
      </c>
      <c r="C29" s="189" t="s">
        <v>11</v>
      </c>
      <c r="D29" s="165"/>
      <c r="E29" s="166"/>
      <c r="F29" s="45" t="s">
        <v>12</v>
      </c>
      <c r="G29" s="164" t="s">
        <v>13</v>
      </c>
      <c r="H29" s="165"/>
      <c r="I29" s="165"/>
      <c r="J29" s="165"/>
      <c r="K29" s="166"/>
      <c r="L29" s="9" t="s">
        <v>14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.75" customHeight="1">
      <c r="A30" s="46">
        <v>50</v>
      </c>
      <c r="B30" s="51" t="s">
        <v>478</v>
      </c>
      <c r="C30" s="222" t="s">
        <v>499</v>
      </c>
      <c r="D30" s="168"/>
      <c r="E30" s="169"/>
      <c r="F30" s="53" t="s">
        <v>500</v>
      </c>
      <c r="G30" s="223" t="s">
        <v>501</v>
      </c>
      <c r="H30" s="168"/>
      <c r="I30" s="168"/>
      <c r="J30" s="168"/>
      <c r="K30" s="169"/>
      <c r="L30" s="14" t="s">
        <v>502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2.5" customHeight="1">
      <c r="A31" s="19"/>
      <c r="B31" s="192" t="s">
        <v>26</v>
      </c>
      <c r="C31" s="178"/>
      <c r="D31" s="179"/>
      <c r="E31" s="27" t="s">
        <v>28</v>
      </c>
      <c r="F31" s="50" t="s">
        <v>29</v>
      </c>
      <c r="G31" s="23"/>
      <c r="H31" s="180"/>
      <c r="I31" s="18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2.5" customHeight="1">
      <c r="A32" s="26">
        <v>1</v>
      </c>
      <c r="B32" s="187" t="s">
        <v>503</v>
      </c>
      <c r="C32" s="175"/>
      <c r="D32" s="174"/>
      <c r="E32" s="30"/>
      <c r="F32" s="32">
        <f t="shared" ref="F32:F33" si="1">ROUNDUP(E32*1.03,-1)</f>
        <v>0</v>
      </c>
      <c r="G32" s="33"/>
      <c r="H32" s="183"/>
      <c r="I32" s="17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2.5" customHeight="1">
      <c r="A33" s="26">
        <v>2</v>
      </c>
      <c r="B33" s="194" t="s">
        <v>504</v>
      </c>
      <c r="C33" s="175"/>
      <c r="D33" s="174"/>
      <c r="E33" s="30"/>
      <c r="F33" s="38">
        <f t="shared" si="1"/>
        <v>0</v>
      </c>
      <c r="G33" s="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2.5" customHeight="1">
      <c r="A34" s="188">
        <f>SUM(F32:F33)</f>
        <v>0</v>
      </c>
      <c r="B34" s="175"/>
      <c r="C34" s="175"/>
      <c r="D34" s="175"/>
      <c r="E34" s="175"/>
      <c r="F34" s="174"/>
      <c r="G34" s="185"/>
      <c r="H34" s="171"/>
      <c r="I34" s="171"/>
      <c r="J34" s="171"/>
      <c r="K34" s="171"/>
      <c r="L34" s="17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5.5" customHeight="1">
      <c r="A35" s="40"/>
      <c r="B35" s="40"/>
      <c r="C35" s="40"/>
      <c r="D35" s="40"/>
      <c r="E35" s="40"/>
      <c r="F35" s="40"/>
      <c r="G35" s="2"/>
      <c r="H35" s="2"/>
      <c r="I35" s="2"/>
      <c r="J35" s="2"/>
      <c r="K35" s="37"/>
      <c r="L35" s="37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5.5" customHeight="1">
      <c r="A36" s="40"/>
      <c r="B36" s="40"/>
      <c r="C36" s="40"/>
      <c r="D36" s="40"/>
      <c r="E36" s="40"/>
      <c r="F36" s="40"/>
      <c r="G36" s="2"/>
      <c r="H36" s="2"/>
      <c r="I36" s="2"/>
      <c r="J36" s="2"/>
      <c r="K36" s="37"/>
      <c r="L36" s="37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5.5" customHeight="1">
      <c r="A37" s="40"/>
      <c r="B37" s="40"/>
      <c r="C37" s="40"/>
      <c r="D37" s="40"/>
      <c r="E37" s="40"/>
      <c r="F37" s="40"/>
      <c r="G37" s="2"/>
      <c r="H37" s="2"/>
      <c r="I37" s="2"/>
      <c r="J37" s="2"/>
      <c r="K37" s="37"/>
      <c r="L37" s="37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5.5" customHeight="1">
      <c r="A38" s="40"/>
      <c r="B38" s="40"/>
      <c r="C38" s="40"/>
      <c r="D38" s="40"/>
      <c r="E38" s="40"/>
      <c r="F38" s="40"/>
      <c r="G38" s="2"/>
      <c r="H38" s="2"/>
      <c r="I38" s="2"/>
      <c r="J38" s="2"/>
      <c r="K38" s="37"/>
      <c r="L38" s="5" t="s">
        <v>7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5.5" customHeight="1">
      <c r="A39" s="42" t="s">
        <v>9</v>
      </c>
      <c r="B39" s="44" t="s">
        <v>10</v>
      </c>
      <c r="C39" s="189" t="s">
        <v>11</v>
      </c>
      <c r="D39" s="165"/>
      <c r="E39" s="166"/>
      <c r="F39" s="45" t="s">
        <v>12</v>
      </c>
      <c r="G39" s="164" t="s">
        <v>13</v>
      </c>
      <c r="H39" s="165"/>
      <c r="I39" s="165"/>
      <c r="J39" s="165"/>
      <c r="K39" s="166"/>
      <c r="L39" s="9" t="s">
        <v>14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5.5" customHeight="1">
      <c r="A40" s="46">
        <v>51</v>
      </c>
      <c r="B40" s="51" t="s">
        <v>478</v>
      </c>
      <c r="C40" s="222" t="s">
        <v>505</v>
      </c>
      <c r="D40" s="168"/>
      <c r="E40" s="169"/>
      <c r="F40" s="53" t="s">
        <v>506</v>
      </c>
      <c r="G40" s="186" t="s">
        <v>507</v>
      </c>
      <c r="H40" s="168"/>
      <c r="I40" s="168"/>
      <c r="J40" s="168"/>
      <c r="K40" s="169"/>
      <c r="L40" s="14" t="s">
        <v>508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5.5" customHeight="1">
      <c r="A41" s="19"/>
      <c r="B41" s="192" t="s">
        <v>26</v>
      </c>
      <c r="C41" s="178"/>
      <c r="D41" s="179"/>
      <c r="E41" s="27" t="s">
        <v>28</v>
      </c>
      <c r="F41" s="50" t="s">
        <v>29</v>
      </c>
      <c r="G41" s="23"/>
      <c r="H41" s="180"/>
      <c r="I41" s="18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5.5" customHeight="1">
      <c r="A42" s="26">
        <v>1</v>
      </c>
      <c r="B42" s="187" t="s">
        <v>509</v>
      </c>
      <c r="C42" s="175"/>
      <c r="D42" s="174"/>
      <c r="E42" s="30"/>
      <c r="F42" s="38">
        <f>ROUNDUP(E42*1.03,-1)</f>
        <v>0</v>
      </c>
      <c r="G42" s="33"/>
      <c r="H42" s="183"/>
      <c r="I42" s="171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5.5" customHeight="1">
      <c r="A43" s="188">
        <f>SUM(F42)</f>
        <v>0</v>
      </c>
      <c r="B43" s="175"/>
      <c r="C43" s="175"/>
      <c r="D43" s="175"/>
      <c r="E43" s="175"/>
      <c r="F43" s="174"/>
      <c r="G43" s="185"/>
      <c r="H43" s="171"/>
      <c r="I43" s="171"/>
      <c r="J43" s="171"/>
      <c r="K43" s="171"/>
      <c r="L43" s="17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5.5" customHeight="1">
      <c r="A44" s="56"/>
      <c r="B44" s="56"/>
      <c r="C44" s="56"/>
      <c r="D44" s="56"/>
      <c r="E44" s="56"/>
      <c r="F44" s="56"/>
      <c r="G44" s="58"/>
      <c r="H44" s="58"/>
      <c r="I44" s="58"/>
      <c r="J44" s="58"/>
      <c r="K44" s="39"/>
      <c r="L44" s="39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42" t="s">
        <v>9</v>
      </c>
      <c r="B45" s="44" t="s">
        <v>10</v>
      </c>
      <c r="C45" s="189" t="s">
        <v>11</v>
      </c>
      <c r="D45" s="165"/>
      <c r="E45" s="166"/>
      <c r="F45" s="45" t="s">
        <v>12</v>
      </c>
      <c r="G45" s="164" t="s">
        <v>13</v>
      </c>
      <c r="H45" s="165"/>
      <c r="I45" s="165"/>
      <c r="J45" s="165"/>
      <c r="K45" s="166"/>
      <c r="L45" s="9" t="s">
        <v>14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46">
        <v>52</v>
      </c>
      <c r="B46" s="51" t="s">
        <v>478</v>
      </c>
      <c r="C46" s="224" t="s">
        <v>510</v>
      </c>
      <c r="D46" s="168"/>
      <c r="E46" s="169"/>
      <c r="F46" s="48" t="s">
        <v>511</v>
      </c>
      <c r="G46" s="225" t="s">
        <v>512</v>
      </c>
      <c r="H46" s="168"/>
      <c r="I46" s="168"/>
      <c r="J46" s="168"/>
      <c r="K46" s="169"/>
      <c r="L46" s="18" t="s">
        <v>513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2.5" customHeight="1">
      <c r="A47" s="19"/>
      <c r="B47" s="192" t="s">
        <v>26</v>
      </c>
      <c r="C47" s="178"/>
      <c r="D47" s="179"/>
      <c r="E47" s="27" t="s">
        <v>28</v>
      </c>
      <c r="F47" s="50" t="s">
        <v>29</v>
      </c>
      <c r="G47" s="23"/>
      <c r="H47" s="180"/>
      <c r="I47" s="181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6">
        <v>1</v>
      </c>
      <c r="B48" s="193" t="s">
        <v>514</v>
      </c>
      <c r="C48" s="175"/>
      <c r="D48" s="174"/>
      <c r="E48" s="30"/>
      <c r="F48" s="32">
        <f t="shared" ref="F48:F51" si="2">ROUNDUP(E48*1.03,-1)</f>
        <v>0</v>
      </c>
      <c r="G48" s="33"/>
      <c r="H48" s="183"/>
      <c r="I48" s="171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5.5" customHeight="1">
      <c r="A49" s="26">
        <v>2</v>
      </c>
      <c r="B49" s="193" t="s">
        <v>515</v>
      </c>
      <c r="C49" s="175"/>
      <c r="D49" s="174"/>
      <c r="E49" s="30"/>
      <c r="F49" s="32">
        <f t="shared" si="2"/>
        <v>0</v>
      </c>
      <c r="G49" s="33"/>
      <c r="H49" s="183"/>
      <c r="I49" s="171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5.5" customHeight="1">
      <c r="A50" s="26">
        <v>3</v>
      </c>
      <c r="B50" s="194" t="s">
        <v>516</v>
      </c>
      <c r="C50" s="175"/>
      <c r="D50" s="174"/>
      <c r="E50" s="30"/>
      <c r="F50" s="32">
        <f t="shared" si="2"/>
        <v>0</v>
      </c>
      <c r="G50" s="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5.5" customHeight="1">
      <c r="A51" s="26">
        <v>4</v>
      </c>
      <c r="B51" s="194" t="s">
        <v>517</v>
      </c>
      <c r="C51" s="175"/>
      <c r="D51" s="174"/>
      <c r="E51" s="30"/>
      <c r="F51" s="38">
        <f t="shared" si="2"/>
        <v>0</v>
      </c>
      <c r="G51" s="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5.5" customHeight="1">
      <c r="A52" s="188">
        <f>SUM(F48:F51)</f>
        <v>0</v>
      </c>
      <c r="B52" s="175"/>
      <c r="C52" s="175"/>
      <c r="D52" s="175"/>
      <c r="E52" s="175"/>
      <c r="F52" s="174"/>
      <c r="G52" s="185"/>
      <c r="H52" s="171"/>
      <c r="I52" s="171"/>
      <c r="J52" s="171"/>
      <c r="K52" s="171"/>
      <c r="L52" s="17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5.5" customHeight="1">
      <c r="A53" s="40"/>
      <c r="B53" s="40"/>
      <c r="C53" s="40"/>
      <c r="D53" s="40"/>
      <c r="E53" s="40"/>
      <c r="F53" s="40"/>
      <c r="G53" s="2"/>
      <c r="H53" s="2"/>
      <c r="I53" s="2"/>
      <c r="J53" s="2"/>
      <c r="K53" s="37"/>
      <c r="L53" s="37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42" t="s">
        <v>9</v>
      </c>
      <c r="B54" s="44" t="s">
        <v>10</v>
      </c>
      <c r="C54" s="189" t="s">
        <v>11</v>
      </c>
      <c r="D54" s="165"/>
      <c r="E54" s="166"/>
      <c r="F54" s="45" t="s">
        <v>12</v>
      </c>
      <c r="G54" s="164" t="s">
        <v>13</v>
      </c>
      <c r="H54" s="165"/>
      <c r="I54" s="165"/>
      <c r="J54" s="165"/>
      <c r="K54" s="166"/>
      <c r="L54" s="9" t="s">
        <v>14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46">
        <v>53</v>
      </c>
      <c r="B55" s="51" t="s">
        <v>478</v>
      </c>
      <c r="C55" s="219" t="s">
        <v>518</v>
      </c>
      <c r="D55" s="168"/>
      <c r="E55" s="169"/>
      <c r="F55" s="48" t="s">
        <v>519</v>
      </c>
      <c r="G55" s="225" t="s">
        <v>520</v>
      </c>
      <c r="H55" s="168"/>
      <c r="I55" s="168"/>
      <c r="J55" s="168"/>
      <c r="K55" s="169"/>
      <c r="L55" s="18" t="s">
        <v>521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2.5" customHeight="1">
      <c r="A56" s="19"/>
      <c r="B56" s="192" t="s">
        <v>26</v>
      </c>
      <c r="C56" s="178"/>
      <c r="D56" s="179"/>
      <c r="E56" s="27" t="s">
        <v>28</v>
      </c>
      <c r="F56" s="50" t="s">
        <v>29</v>
      </c>
      <c r="G56" s="23"/>
      <c r="H56" s="180"/>
      <c r="I56" s="181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2.5" customHeight="1">
      <c r="A57" s="26">
        <v>1</v>
      </c>
      <c r="B57" s="193" t="s">
        <v>522</v>
      </c>
      <c r="C57" s="175"/>
      <c r="D57" s="174"/>
      <c r="E57" s="30"/>
      <c r="F57" s="32">
        <f t="shared" ref="F57:F59" si="3">ROUNDUP(E57*1.03,-1)</f>
        <v>0</v>
      </c>
      <c r="G57" s="33"/>
      <c r="H57" s="183"/>
      <c r="I57" s="171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5.5" customHeight="1">
      <c r="A58" s="26">
        <v>2</v>
      </c>
      <c r="B58" s="193" t="s">
        <v>523</v>
      </c>
      <c r="C58" s="175"/>
      <c r="D58" s="174"/>
      <c r="E58" s="30"/>
      <c r="F58" s="32">
        <f t="shared" si="3"/>
        <v>0</v>
      </c>
      <c r="G58" s="33"/>
      <c r="H58" s="183"/>
      <c r="I58" s="171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5.5" customHeight="1">
      <c r="A59" s="26">
        <v>3</v>
      </c>
      <c r="B59" s="194" t="s">
        <v>524</v>
      </c>
      <c r="C59" s="175"/>
      <c r="D59" s="174"/>
      <c r="E59" s="30"/>
      <c r="F59" s="38">
        <f t="shared" si="3"/>
        <v>0</v>
      </c>
      <c r="G59" s="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5.5" customHeight="1">
      <c r="A60" s="188">
        <f>SUM(F57:F59)</f>
        <v>0</v>
      </c>
      <c r="B60" s="175"/>
      <c r="C60" s="175"/>
      <c r="D60" s="175"/>
      <c r="E60" s="175"/>
      <c r="F60" s="174"/>
      <c r="G60" s="185"/>
      <c r="H60" s="171"/>
      <c r="I60" s="171"/>
      <c r="J60" s="171"/>
      <c r="K60" s="171"/>
      <c r="L60" s="17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5.5" customHeight="1">
      <c r="A61" s="40"/>
      <c r="B61" s="40"/>
      <c r="C61" s="40"/>
      <c r="D61" s="40"/>
      <c r="E61" s="40"/>
      <c r="F61" s="40"/>
      <c r="G61" s="2"/>
      <c r="H61" s="2"/>
      <c r="I61" s="2"/>
      <c r="J61" s="2"/>
      <c r="K61" s="37"/>
      <c r="L61" s="37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42" t="s">
        <v>9</v>
      </c>
      <c r="B62" s="44" t="s">
        <v>10</v>
      </c>
      <c r="C62" s="189" t="s">
        <v>11</v>
      </c>
      <c r="D62" s="165"/>
      <c r="E62" s="166"/>
      <c r="F62" s="45" t="s">
        <v>12</v>
      </c>
      <c r="G62" s="164" t="s">
        <v>13</v>
      </c>
      <c r="H62" s="165"/>
      <c r="I62" s="165"/>
      <c r="J62" s="165"/>
      <c r="K62" s="166"/>
      <c r="L62" s="9" t="s">
        <v>14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46">
        <v>54</v>
      </c>
      <c r="B63" s="51" t="s">
        <v>478</v>
      </c>
      <c r="C63" s="199" t="s">
        <v>525</v>
      </c>
      <c r="D63" s="168"/>
      <c r="E63" s="169"/>
      <c r="F63" s="48" t="s">
        <v>526</v>
      </c>
      <c r="G63" s="227" t="s">
        <v>527</v>
      </c>
      <c r="H63" s="168"/>
      <c r="I63" s="168"/>
      <c r="J63" s="168"/>
      <c r="K63" s="169"/>
      <c r="L63" s="18" t="s">
        <v>528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2.5" customHeight="1">
      <c r="A64" s="19"/>
      <c r="B64" s="192" t="s">
        <v>26</v>
      </c>
      <c r="C64" s="178"/>
      <c r="D64" s="179"/>
      <c r="E64" s="27" t="s">
        <v>28</v>
      </c>
      <c r="F64" s="118" t="s">
        <v>29</v>
      </c>
      <c r="G64" s="23"/>
      <c r="H64" s="180"/>
      <c r="I64" s="181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>
      <c r="A65" s="119">
        <v>1</v>
      </c>
      <c r="B65" s="226" t="s">
        <v>529</v>
      </c>
      <c r="C65" s="213"/>
      <c r="D65" s="214"/>
      <c r="E65" s="120"/>
      <c r="F65" s="121">
        <f>ROUNDUP(E65*1.03,-1)</f>
        <v>0</v>
      </c>
      <c r="G65" s="33"/>
      <c r="H65" s="183"/>
      <c r="I65" s="171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5.5" customHeight="1">
      <c r="A66" s="188">
        <f>SUM(F65)</f>
        <v>0</v>
      </c>
      <c r="B66" s="175"/>
      <c r="C66" s="175"/>
      <c r="D66" s="175"/>
      <c r="E66" s="175"/>
      <c r="F66" s="174"/>
      <c r="G66" s="36"/>
      <c r="H66" s="37"/>
      <c r="I66" s="37"/>
      <c r="J66" s="37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5.5" customHeight="1">
      <c r="A67" s="40"/>
      <c r="B67" s="40"/>
      <c r="C67" s="40"/>
      <c r="D67" s="40"/>
      <c r="E67" s="40"/>
      <c r="F67" s="40"/>
      <c r="G67" s="2"/>
      <c r="H67" s="2"/>
      <c r="I67" s="2"/>
      <c r="J67" s="2"/>
      <c r="K67" s="37"/>
      <c r="L67" s="37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5.5" customHeight="1">
      <c r="A68" s="188" t="s">
        <v>114</v>
      </c>
      <c r="B68" s="175"/>
      <c r="C68" s="175"/>
      <c r="D68" s="174"/>
      <c r="E68" s="188">
        <f>SUM(A66,A60,A52,A43,A34,A27)</f>
        <v>0</v>
      </c>
      <c r="F68" s="174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40"/>
      <c r="B69" s="40"/>
      <c r="C69" s="40"/>
      <c r="D69" s="40"/>
      <c r="E69" s="40"/>
      <c r="F69" s="40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5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9">
    <mergeCell ref="A66:F66"/>
    <mergeCell ref="A68:D68"/>
    <mergeCell ref="E68:F68"/>
    <mergeCell ref="B59:D59"/>
    <mergeCell ref="A60:F60"/>
    <mergeCell ref="C62:E62"/>
    <mergeCell ref="C63:E63"/>
    <mergeCell ref="B24:D24"/>
    <mergeCell ref="B25:D25"/>
    <mergeCell ref="B64:D64"/>
    <mergeCell ref="H64:I64"/>
    <mergeCell ref="B65:D65"/>
    <mergeCell ref="H65:I65"/>
    <mergeCell ref="G60:L60"/>
    <mergeCell ref="G62:K62"/>
    <mergeCell ref="G63:K63"/>
    <mergeCell ref="B19:D19"/>
    <mergeCell ref="B20:D20"/>
    <mergeCell ref="B21:D21"/>
    <mergeCell ref="B22:D22"/>
    <mergeCell ref="B23:D23"/>
    <mergeCell ref="H18:I18"/>
    <mergeCell ref="H22:J22"/>
    <mergeCell ref="B9:D9"/>
    <mergeCell ref="H9:I9"/>
    <mergeCell ref="B10:D10"/>
    <mergeCell ref="H10:I10"/>
    <mergeCell ref="B11:D11"/>
    <mergeCell ref="H11:I11"/>
    <mergeCell ref="H12:I12"/>
    <mergeCell ref="B12:D12"/>
    <mergeCell ref="B13:D13"/>
    <mergeCell ref="B14:D14"/>
    <mergeCell ref="B15:D15"/>
    <mergeCell ref="B16:D16"/>
    <mergeCell ref="B17:D17"/>
    <mergeCell ref="B18:D18"/>
    <mergeCell ref="B58:D58"/>
    <mergeCell ref="H58:I58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H13:I13"/>
    <mergeCell ref="H14:I14"/>
    <mergeCell ref="H15:I15"/>
    <mergeCell ref="H16:I16"/>
    <mergeCell ref="H17:I17"/>
    <mergeCell ref="G55:K55"/>
    <mergeCell ref="C55:E55"/>
    <mergeCell ref="B56:D56"/>
    <mergeCell ref="H56:I56"/>
    <mergeCell ref="B57:D57"/>
    <mergeCell ref="H57:I57"/>
    <mergeCell ref="B50:D50"/>
    <mergeCell ref="B51:D51"/>
    <mergeCell ref="A52:F52"/>
    <mergeCell ref="G52:L52"/>
    <mergeCell ref="C54:E54"/>
    <mergeCell ref="G54:K54"/>
    <mergeCell ref="A43:F43"/>
    <mergeCell ref="G43:L43"/>
    <mergeCell ref="G45:K45"/>
    <mergeCell ref="H48:I48"/>
    <mergeCell ref="H49:I49"/>
    <mergeCell ref="C45:E45"/>
    <mergeCell ref="C46:E46"/>
    <mergeCell ref="G46:K46"/>
    <mergeCell ref="B47:D47"/>
    <mergeCell ref="H47:I47"/>
    <mergeCell ref="B48:D48"/>
    <mergeCell ref="B49:D49"/>
    <mergeCell ref="C40:E40"/>
    <mergeCell ref="G40:K40"/>
    <mergeCell ref="B41:D41"/>
    <mergeCell ref="H41:I41"/>
    <mergeCell ref="B42:D42"/>
    <mergeCell ref="H42:I42"/>
    <mergeCell ref="B33:D33"/>
    <mergeCell ref="A34:F34"/>
    <mergeCell ref="G34:L34"/>
    <mergeCell ref="C39:E39"/>
    <mergeCell ref="G39:K39"/>
    <mergeCell ref="C30:E30"/>
    <mergeCell ref="G30:K30"/>
    <mergeCell ref="B31:D31"/>
    <mergeCell ref="H31:I31"/>
    <mergeCell ref="B32:D32"/>
    <mergeCell ref="H32:I32"/>
    <mergeCell ref="B26:D26"/>
    <mergeCell ref="A27:F27"/>
    <mergeCell ref="G27:L27"/>
    <mergeCell ref="G29:K29"/>
    <mergeCell ref="C29:E29"/>
  </mergeCells>
  <phoneticPr fontId="22"/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3" width="6.75" customWidth="1"/>
    <col min="4" max="4" width="5.75" customWidth="1"/>
    <col min="5" max="5" width="7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7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.7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530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51.75" customHeight="1">
      <c r="A5" s="205" t="s">
        <v>531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.7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55</v>
      </c>
      <c r="B8" s="64" t="s">
        <v>532</v>
      </c>
      <c r="C8" s="198" t="s">
        <v>533</v>
      </c>
      <c r="D8" s="168"/>
      <c r="E8" s="169"/>
      <c r="F8" s="15" t="s">
        <v>534</v>
      </c>
      <c r="G8" s="186" t="s">
        <v>535</v>
      </c>
      <c r="H8" s="168"/>
      <c r="I8" s="168"/>
      <c r="J8" s="168"/>
      <c r="K8" s="169"/>
      <c r="L8" s="18" t="s">
        <v>536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.75" customHeight="1">
      <c r="A9" s="16" t="s">
        <v>9</v>
      </c>
      <c r="B9" s="177" t="s">
        <v>26</v>
      </c>
      <c r="C9" s="178"/>
      <c r="D9" s="179"/>
      <c r="E9" s="89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.75" customHeight="1">
      <c r="A10" s="25">
        <v>1</v>
      </c>
      <c r="B10" s="207" t="s">
        <v>537</v>
      </c>
      <c r="C10" s="175"/>
      <c r="D10" s="174"/>
      <c r="E10" s="4"/>
      <c r="F10" s="29">
        <f t="shared" ref="F10:F16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.75" customHeight="1">
      <c r="A11" s="25">
        <v>2</v>
      </c>
      <c r="B11" s="207" t="s">
        <v>538</v>
      </c>
      <c r="C11" s="175"/>
      <c r="D11" s="174"/>
      <c r="E11" s="4"/>
      <c r="F11" s="29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.75" customHeight="1">
      <c r="A12" s="25">
        <v>3</v>
      </c>
      <c r="B12" s="207" t="s">
        <v>539</v>
      </c>
      <c r="C12" s="175"/>
      <c r="D12" s="174"/>
      <c r="E12" s="4"/>
      <c r="F12" s="29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.75" customHeight="1">
      <c r="A13" s="25">
        <v>4</v>
      </c>
      <c r="B13" s="207" t="s">
        <v>540</v>
      </c>
      <c r="C13" s="175"/>
      <c r="D13" s="174"/>
      <c r="E13" s="4"/>
      <c r="F13" s="29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.75" customHeight="1">
      <c r="A14" s="25">
        <v>5</v>
      </c>
      <c r="B14" s="207" t="s">
        <v>541</v>
      </c>
      <c r="C14" s="175"/>
      <c r="D14" s="174"/>
      <c r="E14" s="4"/>
      <c r="F14" s="29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.75" customHeight="1">
      <c r="A15" s="25">
        <v>6</v>
      </c>
      <c r="B15" s="207" t="s">
        <v>542</v>
      </c>
      <c r="C15" s="175"/>
      <c r="D15" s="174"/>
      <c r="E15" s="4"/>
      <c r="F15" s="29">
        <f t="shared" si="0"/>
        <v>0</v>
      </c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.75" customHeight="1">
      <c r="A16" s="25">
        <v>7</v>
      </c>
      <c r="B16" s="207" t="s">
        <v>543</v>
      </c>
      <c r="C16" s="175"/>
      <c r="D16" s="174"/>
      <c r="E16" s="4"/>
      <c r="F16" s="29">
        <f t="shared" si="0"/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.75" customHeight="1">
      <c r="A17" s="25">
        <v>8</v>
      </c>
      <c r="B17" s="207"/>
      <c r="C17" s="175"/>
      <c r="D17" s="174"/>
      <c r="E17" s="4"/>
      <c r="F17" s="100"/>
      <c r="G17" s="3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.75" customHeight="1">
      <c r="A18" s="25">
        <v>9</v>
      </c>
      <c r="B18" s="207"/>
      <c r="C18" s="175"/>
      <c r="D18" s="174"/>
      <c r="E18" s="66"/>
      <c r="F18" s="100"/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.75" customHeight="1">
      <c r="A19" s="25">
        <v>10</v>
      </c>
      <c r="B19" s="207"/>
      <c r="C19" s="175"/>
      <c r="D19" s="174"/>
      <c r="E19" s="66"/>
      <c r="F19" s="100"/>
      <c r="G19" s="3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.75" customHeight="1">
      <c r="A20" s="25">
        <v>11</v>
      </c>
      <c r="B20" s="207"/>
      <c r="C20" s="175"/>
      <c r="D20" s="174"/>
      <c r="E20" s="66"/>
      <c r="F20" s="100"/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.75" customHeight="1">
      <c r="A21" s="25">
        <v>12</v>
      </c>
      <c r="B21" s="207"/>
      <c r="C21" s="175"/>
      <c r="D21" s="174"/>
      <c r="E21" s="66"/>
      <c r="F21" s="100"/>
      <c r="G21" s="3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5">
        <v>13</v>
      </c>
      <c r="B22" s="207"/>
      <c r="C22" s="175"/>
      <c r="D22" s="174"/>
      <c r="E22" s="66"/>
      <c r="F22" s="102"/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.75" customHeight="1">
      <c r="A23" s="173" t="s">
        <v>114</v>
      </c>
      <c r="B23" s="175"/>
      <c r="C23" s="175"/>
      <c r="D23" s="175"/>
      <c r="E23" s="175"/>
      <c r="F23" s="107">
        <f>SUM(F10:F22)</f>
        <v>0</v>
      </c>
      <c r="G23" s="122"/>
      <c r="H23" s="123"/>
      <c r="I23" s="123"/>
      <c r="J23" s="61"/>
      <c r="K23" s="61"/>
      <c r="L23" s="6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7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23:E23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H13:I13"/>
    <mergeCell ref="H14:I14"/>
    <mergeCell ref="H15:I15"/>
    <mergeCell ref="H16:I16"/>
    <mergeCell ref="H17:I17"/>
    <mergeCell ref="H18:I18"/>
    <mergeCell ref="H19:I19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17.25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8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.7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544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545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>
      <c r="A7" s="124" t="s">
        <v>9</v>
      </c>
      <c r="B7" s="125" t="s">
        <v>10</v>
      </c>
      <c r="C7" s="229" t="s">
        <v>11</v>
      </c>
      <c r="D7" s="165"/>
      <c r="E7" s="166"/>
      <c r="F7" s="126" t="s">
        <v>12</v>
      </c>
      <c r="G7" s="229" t="s">
        <v>13</v>
      </c>
      <c r="H7" s="165"/>
      <c r="I7" s="165"/>
      <c r="J7" s="165"/>
      <c r="K7" s="166"/>
      <c r="L7" s="127" t="s">
        <v>14</v>
      </c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</row>
    <row r="8" spans="1:26" ht="27.75" customHeight="1">
      <c r="A8" s="10">
        <v>56</v>
      </c>
      <c r="B8" s="12" t="s">
        <v>546</v>
      </c>
      <c r="C8" s="231" t="s">
        <v>547</v>
      </c>
      <c r="D8" s="168"/>
      <c r="E8" s="169"/>
      <c r="F8" s="13" t="s">
        <v>548</v>
      </c>
      <c r="G8" s="197" t="s">
        <v>549</v>
      </c>
      <c r="H8" s="168"/>
      <c r="I8" s="168"/>
      <c r="J8" s="168"/>
      <c r="K8" s="169"/>
      <c r="L8" s="14" t="s">
        <v>550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129"/>
      <c r="B9" s="232" t="s">
        <v>26</v>
      </c>
      <c r="C9" s="178"/>
      <c r="D9" s="179"/>
      <c r="E9" s="130" t="s">
        <v>28</v>
      </c>
      <c r="F9" s="131" t="s">
        <v>29</v>
      </c>
      <c r="G9" s="132"/>
      <c r="H9" s="233"/>
      <c r="I9" s="181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19.5" customHeight="1">
      <c r="A10" s="134">
        <v>1</v>
      </c>
      <c r="B10" s="234" t="s">
        <v>471</v>
      </c>
      <c r="C10" s="175"/>
      <c r="D10" s="174"/>
      <c r="E10" s="135"/>
      <c r="F10" s="29">
        <f t="shared" ref="F10:F15" si="0">ROUNDUP(E10*1.03,-1)</f>
        <v>0</v>
      </c>
      <c r="G10" s="136"/>
      <c r="H10" s="228"/>
      <c r="I10" s="171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</row>
    <row r="11" spans="1:26" ht="19.5" customHeight="1">
      <c r="A11" s="134">
        <v>2</v>
      </c>
      <c r="B11" s="234" t="s">
        <v>551</v>
      </c>
      <c r="C11" s="175"/>
      <c r="D11" s="174"/>
      <c r="E11" s="135"/>
      <c r="F11" s="29">
        <f t="shared" si="0"/>
        <v>0</v>
      </c>
      <c r="G11" s="136"/>
      <c r="H11" s="228"/>
      <c r="I11" s="171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</row>
    <row r="12" spans="1:26" ht="19.5" customHeight="1">
      <c r="A12" s="134">
        <v>3</v>
      </c>
      <c r="B12" s="234" t="s">
        <v>552</v>
      </c>
      <c r="C12" s="175"/>
      <c r="D12" s="174"/>
      <c r="E12" s="135"/>
      <c r="F12" s="29">
        <f t="shared" si="0"/>
        <v>0</v>
      </c>
      <c r="G12" s="136"/>
      <c r="H12" s="228"/>
      <c r="I12" s="171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</row>
    <row r="13" spans="1:26" ht="19.5" customHeight="1">
      <c r="A13" s="134">
        <v>4</v>
      </c>
      <c r="B13" s="234" t="s">
        <v>553</v>
      </c>
      <c r="C13" s="175"/>
      <c r="D13" s="174"/>
      <c r="E13" s="135"/>
      <c r="F13" s="29">
        <f t="shared" si="0"/>
        <v>0</v>
      </c>
      <c r="G13" s="136"/>
      <c r="H13" s="228"/>
      <c r="I13" s="171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</row>
    <row r="14" spans="1:26" ht="19.5" customHeight="1">
      <c r="A14" s="134">
        <v>5</v>
      </c>
      <c r="B14" s="234" t="s">
        <v>554</v>
      </c>
      <c r="C14" s="175"/>
      <c r="D14" s="174"/>
      <c r="E14" s="135"/>
      <c r="F14" s="29">
        <f t="shared" si="0"/>
        <v>0</v>
      </c>
      <c r="G14" s="138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</row>
    <row r="15" spans="1:26" ht="19.5" customHeight="1">
      <c r="A15" s="134">
        <v>6</v>
      </c>
      <c r="B15" s="234" t="s">
        <v>555</v>
      </c>
      <c r="C15" s="175"/>
      <c r="D15" s="174"/>
      <c r="E15" s="135"/>
      <c r="F15" s="34">
        <f t="shared" si="0"/>
        <v>0</v>
      </c>
      <c r="G15" s="138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</row>
    <row r="16" spans="1:26" ht="19.5" customHeight="1">
      <c r="A16" s="134">
        <v>7</v>
      </c>
      <c r="B16" s="234"/>
      <c r="C16" s="175"/>
      <c r="D16" s="174"/>
      <c r="E16" s="135"/>
      <c r="F16" s="34"/>
      <c r="G16" s="138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</row>
    <row r="17" spans="1:26" ht="19.5" customHeight="1">
      <c r="A17" s="173">
        <f>SUM(F10:F16)</f>
        <v>0</v>
      </c>
      <c r="B17" s="175"/>
      <c r="C17" s="175"/>
      <c r="D17" s="175"/>
      <c r="E17" s="175"/>
      <c r="F17" s="174"/>
      <c r="G17" s="185"/>
      <c r="H17" s="171"/>
      <c r="I17" s="171"/>
      <c r="J17" s="171"/>
      <c r="K17" s="171"/>
      <c r="L17" s="171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</row>
    <row r="18" spans="1:26" ht="11.25" customHeight="1">
      <c r="A18" s="2"/>
      <c r="B18" s="2"/>
      <c r="C18" s="2"/>
      <c r="D18" s="2"/>
      <c r="E18" s="37"/>
      <c r="F18" s="37"/>
      <c r="G18" s="58"/>
      <c r="H18" s="58"/>
      <c r="I18" s="58"/>
      <c r="J18" s="58"/>
      <c r="K18" s="39"/>
      <c r="L18" s="39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1.25" customHeight="1">
      <c r="A19" s="124" t="s">
        <v>9</v>
      </c>
      <c r="B19" s="125" t="s">
        <v>10</v>
      </c>
      <c r="C19" s="229" t="s">
        <v>11</v>
      </c>
      <c r="D19" s="165"/>
      <c r="E19" s="166"/>
      <c r="F19" s="126" t="s">
        <v>12</v>
      </c>
      <c r="G19" s="229" t="s">
        <v>13</v>
      </c>
      <c r="H19" s="165"/>
      <c r="I19" s="165"/>
      <c r="J19" s="165"/>
      <c r="K19" s="166"/>
      <c r="L19" s="127" t="s">
        <v>14</v>
      </c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spans="1:26" ht="29.25" customHeight="1">
      <c r="A20" s="10">
        <v>57</v>
      </c>
      <c r="B20" s="12" t="s">
        <v>546</v>
      </c>
      <c r="C20" s="167" t="s">
        <v>556</v>
      </c>
      <c r="D20" s="168"/>
      <c r="E20" s="169"/>
      <c r="F20" s="13" t="s">
        <v>557</v>
      </c>
      <c r="G20" s="197" t="s">
        <v>558</v>
      </c>
      <c r="H20" s="168"/>
      <c r="I20" s="168"/>
      <c r="J20" s="168"/>
      <c r="K20" s="169"/>
      <c r="L20" s="14" t="s">
        <v>559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139"/>
      <c r="B21" s="235" t="s">
        <v>26</v>
      </c>
      <c r="C21" s="178"/>
      <c r="D21" s="179"/>
      <c r="E21" s="130" t="s">
        <v>28</v>
      </c>
      <c r="F21" s="140" t="s">
        <v>29</v>
      </c>
      <c r="G21" s="141"/>
      <c r="H21" s="230"/>
      <c r="I21" s="181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spans="1:26" ht="19.5" customHeight="1">
      <c r="A22" s="134">
        <v>1</v>
      </c>
      <c r="B22" s="234" t="s">
        <v>560</v>
      </c>
      <c r="C22" s="175"/>
      <c r="D22" s="174"/>
      <c r="E22" s="135"/>
      <c r="F22" s="29">
        <f t="shared" ref="F22:F26" si="1">ROUNDUP(E22*1.03,-1)</f>
        <v>0</v>
      </c>
      <c r="G22" s="136"/>
      <c r="H22" s="228"/>
      <c r="I22" s="171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</row>
    <row r="23" spans="1:26" ht="19.5" customHeight="1">
      <c r="A23" s="134">
        <v>2</v>
      </c>
      <c r="B23" s="234" t="s">
        <v>561</v>
      </c>
      <c r="C23" s="175"/>
      <c r="D23" s="174"/>
      <c r="E23" s="135"/>
      <c r="F23" s="29">
        <f t="shared" si="1"/>
        <v>0</v>
      </c>
      <c r="G23" s="136"/>
      <c r="H23" s="228"/>
      <c r="I23" s="171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</row>
    <row r="24" spans="1:26" ht="19.5" customHeight="1">
      <c r="A24" s="134">
        <v>3</v>
      </c>
      <c r="B24" s="234" t="s">
        <v>562</v>
      </c>
      <c r="C24" s="175"/>
      <c r="D24" s="174"/>
      <c r="E24" s="135"/>
      <c r="F24" s="29">
        <f t="shared" si="1"/>
        <v>0</v>
      </c>
      <c r="G24" s="136"/>
      <c r="H24" s="228"/>
      <c r="I24" s="171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</row>
    <row r="25" spans="1:26" ht="19.5" customHeight="1">
      <c r="A25" s="134">
        <v>4</v>
      </c>
      <c r="B25" s="234" t="s">
        <v>563</v>
      </c>
      <c r="C25" s="175"/>
      <c r="D25" s="174"/>
      <c r="E25" s="135"/>
      <c r="F25" s="29">
        <f t="shared" si="1"/>
        <v>0</v>
      </c>
      <c r="G25" s="13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</row>
    <row r="26" spans="1:26" ht="19.5" customHeight="1">
      <c r="A26" s="134">
        <v>5</v>
      </c>
      <c r="B26" s="234" t="s">
        <v>564</v>
      </c>
      <c r="C26" s="175"/>
      <c r="D26" s="174"/>
      <c r="E26" s="135"/>
      <c r="F26" s="29">
        <f t="shared" si="1"/>
        <v>0</v>
      </c>
      <c r="G26" s="138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</row>
    <row r="27" spans="1:26" ht="19.5" customHeight="1">
      <c r="A27" s="173">
        <f>SUM(F22:F26)</f>
        <v>0</v>
      </c>
      <c r="B27" s="175"/>
      <c r="C27" s="175"/>
      <c r="D27" s="175"/>
      <c r="E27" s="175"/>
      <c r="F27" s="174"/>
      <c r="G27" s="185"/>
      <c r="H27" s="171"/>
      <c r="I27" s="171"/>
      <c r="J27" s="171"/>
      <c r="K27" s="171"/>
      <c r="L27" s="171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</row>
    <row r="28" spans="1:26" ht="11.25" customHeight="1">
      <c r="A28" s="2"/>
      <c r="B28" s="2"/>
      <c r="C28" s="2"/>
      <c r="D28" s="2"/>
      <c r="E28" s="37"/>
      <c r="F28" s="37"/>
      <c r="G28" s="2"/>
      <c r="H28" s="2"/>
      <c r="I28" s="2"/>
      <c r="J28" s="2"/>
      <c r="K28" s="37"/>
      <c r="L28" s="37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1.25" customHeight="1">
      <c r="A29" s="124" t="s">
        <v>9</v>
      </c>
      <c r="B29" s="125" t="s">
        <v>10</v>
      </c>
      <c r="C29" s="229" t="s">
        <v>11</v>
      </c>
      <c r="D29" s="165"/>
      <c r="E29" s="166"/>
      <c r="F29" s="126" t="s">
        <v>12</v>
      </c>
      <c r="G29" s="229" t="s">
        <v>13</v>
      </c>
      <c r="H29" s="165"/>
      <c r="I29" s="165"/>
      <c r="J29" s="165"/>
      <c r="K29" s="166"/>
      <c r="L29" s="127" t="s">
        <v>14</v>
      </c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</row>
    <row r="30" spans="1:26" ht="29.25" customHeight="1">
      <c r="A30" s="10">
        <v>58</v>
      </c>
      <c r="B30" s="12" t="s">
        <v>546</v>
      </c>
      <c r="C30" s="167" t="s">
        <v>565</v>
      </c>
      <c r="D30" s="168"/>
      <c r="E30" s="169"/>
      <c r="F30" s="13" t="s">
        <v>566</v>
      </c>
      <c r="G30" s="197" t="s">
        <v>567</v>
      </c>
      <c r="H30" s="168"/>
      <c r="I30" s="168"/>
      <c r="J30" s="168"/>
      <c r="K30" s="169"/>
      <c r="L30" s="14" t="s">
        <v>568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139"/>
      <c r="B31" s="235" t="s">
        <v>26</v>
      </c>
      <c r="C31" s="178"/>
      <c r="D31" s="179"/>
      <c r="E31" s="130" t="s">
        <v>28</v>
      </c>
      <c r="F31" s="140" t="s">
        <v>29</v>
      </c>
      <c r="G31" s="141"/>
      <c r="H31" s="230"/>
      <c r="I31" s="181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</row>
    <row r="32" spans="1:26" ht="19.5" customHeight="1">
      <c r="A32" s="134">
        <v>1</v>
      </c>
      <c r="B32" s="234" t="s">
        <v>569</v>
      </c>
      <c r="C32" s="175"/>
      <c r="D32" s="174"/>
      <c r="E32" s="135"/>
      <c r="F32" s="29">
        <f t="shared" ref="F32:F38" si="2">ROUNDUP(E32*1.03,-1)</f>
        <v>0</v>
      </c>
      <c r="G32" s="136"/>
      <c r="H32" s="228"/>
      <c r="I32" s="171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</row>
    <row r="33" spans="1:26" ht="19.5" customHeight="1">
      <c r="A33" s="134">
        <v>2</v>
      </c>
      <c r="B33" s="234" t="s">
        <v>570</v>
      </c>
      <c r="C33" s="175"/>
      <c r="D33" s="174"/>
      <c r="E33" s="135"/>
      <c r="F33" s="29">
        <f t="shared" si="2"/>
        <v>0</v>
      </c>
      <c r="G33" s="136"/>
      <c r="H33" s="228"/>
      <c r="I33" s="171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</row>
    <row r="34" spans="1:26" ht="19.5" customHeight="1">
      <c r="A34" s="134">
        <v>3</v>
      </c>
      <c r="B34" s="234" t="s">
        <v>571</v>
      </c>
      <c r="C34" s="175"/>
      <c r="D34" s="174"/>
      <c r="E34" s="135"/>
      <c r="F34" s="29">
        <f t="shared" si="2"/>
        <v>0</v>
      </c>
      <c r="G34" s="136"/>
      <c r="H34" s="228"/>
      <c r="I34" s="171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</row>
    <row r="35" spans="1:26" ht="19.5" customHeight="1">
      <c r="A35" s="134">
        <v>4</v>
      </c>
      <c r="B35" s="234" t="s">
        <v>572</v>
      </c>
      <c r="C35" s="175"/>
      <c r="D35" s="174"/>
      <c r="E35" s="135"/>
      <c r="F35" s="29">
        <f t="shared" si="2"/>
        <v>0</v>
      </c>
      <c r="G35" s="136"/>
      <c r="H35" s="228"/>
      <c r="I35" s="171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</row>
    <row r="36" spans="1:26" ht="19.5" customHeight="1">
      <c r="A36" s="134">
        <v>5</v>
      </c>
      <c r="B36" s="234" t="s">
        <v>573</v>
      </c>
      <c r="C36" s="175"/>
      <c r="D36" s="174"/>
      <c r="E36" s="135"/>
      <c r="F36" s="29">
        <f t="shared" si="2"/>
        <v>0</v>
      </c>
      <c r="G36" s="138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</row>
    <row r="37" spans="1:26" ht="19.5" customHeight="1">
      <c r="A37" s="134">
        <v>6</v>
      </c>
      <c r="B37" s="234" t="s">
        <v>574</v>
      </c>
      <c r="C37" s="175"/>
      <c r="D37" s="174"/>
      <c r="E37" s="135"/>
      <c r="F37" s="29">
        <f t="shared" si="2"/>
        <v>0</v>
      </c>
      <c r="G37" s="138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</row>
    <row r="38" spans="1:26" ht="19.5" customHeight="1">
      <c r="A38" s="134">
        <v>7</v>
      </c>
      <c r="B38" s="234" t="s">
        <v>575</v>
      </c>
      <c r="C38" s="175"/>
      <c r="D38" s="174"/>
      <c r="E38" s="135"/>
      <c r="F38" s="34">
        <f t="shared" si="2"/>
        <v>0</v>
      </c>
      <c r="G38" s="138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</row>
    <row r="39" spans="1:26" ht="19.5" customHeight="1">
      <c r="A39" s="209">
        <f>SUM(F32:F38)</f>
        <v>0</v>
      </c>
      <c r="B39" s="175"/>
      <c r="C39" s="175"/>
      <c r="D39" s="175"/>
      <c r="E39" s="175"/>
      <c r="F39" s="174"/>
      <c r="G39" s="185"/>
      <c r="H39" s="171"/>
      <c r="I39" s="171"/>
      <c r="J39" s="171"/>
      <c r="K39" s="171"/>
      <c r="L39" s="171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</row>
    <row r="40" spans="1:26" ht="87" customHeight="1">
      <c r="A40" s="2"/>
      <c r="B40" s="2"/>
      <c r="C40" s="2"/>
      <c r="D40" s="2"/>
      <c r="E40" s="2"/>
      <c r="F40" s="2"/>
      <c r="G40" s="37"/>
      <c r="H40" s="37"/>
      <c r="I40" s="37"/>
      <c r="J40" s="37"/>
      <c r="K40" s="37"/>
      <c r="L40" s="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</row>
    <row r="41" spans="1:26" ht="42.75" customHeight="1">
      <c r="A41" s="58"/>
      <c r="B41" s="58"/>
      <c r="C41" s="58"/>
      <c r="D41" s="58"/>
      <c r="E41" s="39"/>
      <c r="F41" s="39"/>
      <c r="G41" s="58"/>
      <c r="H41" s="58"/>
      <c r="I41" s="58"/>
      <c r="J41" s="58"/>
      <c r="K41" s="39"/>
      <c r="L41" s="39" t="s">
        <v>576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>
      <c r="A42" s="124" t="s">
        <v>9</v>
      </c>
      <c r="B42" s="125" t="s">
        <v>10</v>
      </c>
      <c r="C42" s="229" t="s">
        <v>11</v>
      </c>
      <c r="D42" s="165"/>
      <c r="E42" s="166"/>
      <c r="F42" s="126" t="s">
        <v>12</v>
      </c>
      <c r="G42" s="229" t="s">
        <v>13</v>
      </c>
      <c r="H42" s="165"/>
      <c r="I42" s="165"/>
      <c r="J42" s="165"/>
      <c r="K42" s="166"/>
      <c r="L42" s="127" t="s">
        <v>14</v>
      </c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spans="1:26" ht="29.25" customHeight="1">
      <c r="A43" s="10">
        <v>59</v>
      </c>
      <c r="B43" s="12" t="s">
        <v>546</v>
      </c>
      <c r="C43" s="218" t="s">
        <v>577</v>
      </c>
      <c r="D43" s="168"/>
      <c r="E43" s="169"/>
      <c r="F43" s="142" t="s">
        <v>578</v>
      </c>
      <c r="G43" s="197" t="s">
        <v>579</v>
      </c>
      <c r="H43" s="168"/>
      <c r="I43" s="168"/>
      <c r="J43" s="168"/>
      <c r="K43" s="169"/>
      <c r="L43" s="18" t="s">
        <v>580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9.5" customHeight="1">
      <c r="A44" s="139"/>
      <c r="B44" s="235" t="s">
        <v>26</v>
      </c>
      <c r="C44" s="178"/>
      <c r="D44" s="179"/>
      <c r="E44" s="130" t="s">
        <v>28</v>
      </c>
      <c r="F44" s="140" t="s">
        <v>29</v>
      </c>
      <c r="G44" s="141"/>
      <c r="H44" s="230"/>
      <c r="I44" s="181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spans="1:26" ht="19.5" customHeight="1">
      <c r="A45" s="134">
        <v>1</v>
      </c>
      <c r="B45" s="236" t="s">
        <v>581</v>
      </c>
      <c r="C45" s="175"/>
      <c r="D45" s="174"/>
      <c r="E45" s="135"/>
      <c r="F45" s="143">
        <f t="shared" ref="F45:F47" si="3">ROUNDUP(E45*1.03,-1)</f>
        <v>0</v>
      </c>
      <c r="G45" s="136"/>
      <c r="H45" s="228"/>
      <c r="I45" s="171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</row>
    <row r="46" spans="1:26" ht="19.5" customHeight="1">
      <c r="A46" s="134">
        <v>2</v>
      </c>
      <c r="B46" s="236" t="s">
        <v>582</v>
      </c>
      <c r="C46" s="175"/>
      <c r="D46" s="174"/>
      <c r="E46" s="135"/>
      <c r="F46" s="143">
        <f t="shared" si="3"/>
        <v>0</v>
      </c>
      <c r="G46" s="136"/>
      <c r="H46" s="228"/>
      <c r="I46" s="171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</row>
    <row r="47" spans="1:26" ht="19.5" customHeight="1">
      <c r="A47" s="134">
        <v>3</v>
      </c>
      <c r="B47" s="234" t="s">
        <v>583</v>
      </c>
      <c r="C47" s="175"/>
      <c r="D47" s="174"/>
      <c r="E47" s="135"/>
      <c r="F47" s="144">
        <f t="shared" si="3"/>
        <v>0</v>
      </c>
      <c r="G47" s="138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</row>
    <row r="48" spans="1:26" ht="19.5" customHeight="1">
      <c r="A48" s="173">
        <f>SUM(F45:F47)</f>
        <v>0</v>
      </c>
      <c r="B48" s="175"/>
      <c r="C48" s="175"/>
      <c r="D48" s="175"/>
      <c r="E48" s="175"/>
      <c r="F48" s="174"/>
      <c r="G48" s="185"/>
      <c r="H48" s="171"/>
      <c r="I48" s="171"/>
      <c r="J48" s="171"/>
      <c r="K48" s="171"/>
      <c r="L48" s="171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</row>
    <row r="49" spans="1:26" ht="11.25" customHeight="1">
      <c r="A49" s="2"/>
      <c r="B49" s="2"/>
      <c r="C49" s="2"/>
      <c r="D49" s="2"/>
      <c r="E49" s="37"/>
      <c r="F49" s="37"/>
      <c r="G49" s="2"/>
      <c r="H49" s="2"/>
      <c r="I49" s="2"/>
      <c r="J49" s="2"/>
      <c r="K49" s="37"/>
      <c r="L49" s="37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0.5" customHeight="1">
      <c r="A50" s="124" t="s">
        <v>9</v>
      </c>
      <c r="B50" s="125" t="s">
        <v>10</v>
      </c>
      <c r="C50" s="229" t="s">
        <v>11</v>
      </c>
      <c r="D50" s="165"/>
      <c r="E50" s="166"/>
      <c r="F50" s="126" t="s">
        <v>12</v>
      </c>
      <c r="G50" s="229" t="s">
        <v>13</v>
      </c>
      <c r="H50" s="165"/>
      <c r="I50" s="165"/>
      <c r="J50" s="165"/>
      <c r="K50" s="166"/>
      <c r="L50" s="127" t="s">
        <v>14</v>
      </c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spans="1:26" ht="26.25" customHeight="1">
      <c r="A51" s="10">
        <v>60</v>
      </c>
      <c r="B51" s="12" t="s">
        <v>546</v>
      </c>
      <c r="C51" s="206" t="s">
        <v>584</v>
      </c>
      <c r="D51" s="168"/>
      <c r="E51" s="169"/>
      <c r="F51" s="142" t="s">
        <v>585</v>
      </c>
      <c r="G51" s="197" t="s">
        <v>586</v>
      </c>
      <c r="H51" s="168"/>
      <c r="I51" s="168"/>
      <c r="J51" s="168"/>
      <c r="K51" s="169"/>
      <c r="L51" s="18" t="s">
        <v>587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9.5" customHeight="1">
      <c r="A52" s="129"/>
      <c r="B52" s="232" t="s">
        <v>26</v>
      </c>
      <c r="C52" s="178"/>
      <c r="D52" s="179"/>
      <c r="E52" s="130" t="s">
        <v>28</v>
      </c>
      <c r="F52" s="140" t="s">
        <v>29</v>
      </c>
      <c r="G52" s="132"/>
      <c r="H52" s="233"/>
      <c r="I52" s="181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19.5" customHeight="1">
      <c r="A53" s="145">
        <v>1</v>
      </c>
      <c r="B53" s="238" t="s">
        <v>588</v>
      </c>
      <c r="C53" s="175"/>
      <c r="D53" s="174"/>
      <c r="E53" s="146"/>
      <c r="F53" s="143">
        <f t="shared" ref="F53:F55" si="4">ROUNDUP(E53*1.03,-1)</f>
        <v>0</v>
      </c>
      <c r="G53" s="136"/>
      <c r="H53" s="228"/>
      <c r="I53" s="171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</row>
    <row r="54" spans="1:26" ht="19.5" customHeight="1">
      <c r="A54" s="134">
        <v>2</v>
      </c>
      <c r="B54" s="236" t="s">
        <v>589</v>
      </c>
      <c r="C54" s="175"/>
      <c r="D54" s="174"/>
      <c r="E54" s="135"/>
      <c r="F54" s="143">
        <f t="shared" si="4"/>
        <v>0</v>
      </c>
      <c r="G54" s="136"/>
      <c r="H54" s="228"/>
      <c r="I54" s="171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</row>
    <row r="55" spans="1:26" ht="19.5" customHeight="1">
      <c r="A55" s="134">
        <v>3</v>
      </c>
      <c r="B55" s="234" t="s">
        <v>590</v>
      </c>
      <c r="C55" s="175"/>
      <c r="D55" s="174"/>
      <c r="E55" s="135"/>
      <c r="F55" s="144">
        <f t="shared" si="4"/>
        <v>0</v>
      </c>
      <c r="G55" s="138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</row>
    <row r="56" spans="1:26" ht="19.5" customHeight="1">
      <c r="A56" s="239">
        <f>SUM(F53:F55)</f>
        <v>0</v>
      </c>
      <c r="B56" s="175"/>
      <c r="C56" s="175"/>
      <c r="D56" s="175"/>
      <c r="E56" s="175"/>
      <c r="F56" s="174"/>
      <c r="G56" s="185"/>
      <c r="H56" s="171"/>
      <c r="I56" s="171"/>
      <c r="J56" s="171"/>
      <c r="K56" s="171"/>
      <c r="L56" s="171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</row>
    <row r="57" spans="1:26" ht="11.25" customHeight="1">
      <c r="A57" s="2"/>
      <c r="B57" s="2"/>
      <c r="C57" s="2"/>
      <c r="D57" s="2"/>
      <c r="E57" s="37"/>
      <c r="F57" s="37"/>
      <c r="G57" s="2"/>
      <c r="H57" s="2"/>
      <c r="I57" s="2"/>
      <c r="J57" s="2"/>
      <c r="K57" s="37"/>
      <c r="L57" s="37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>
      <c r="A58" s="124" t="s">
        <v>9</v>
      </c>
      <c r="B58" s="125" t="s">
        <v>10</v>
      </c>
      <c r="C58" s="229" t="s">
        <v>11</v>
      </c>
      <c r="D58" s="165"/>
      <c r="E58" s="166"/>
      <c r="F58" s="126" t="s">
        <v>12</v>
      </c>
      <c r="G58" s="229" t="s">
        <v>13</v>
      </c>
      <c r="H58" s="165"/>
      <c r="I58" s="165"/>
      <c r="J58" s="165"/>
      <c r="K58" s="166"/>
      <c r="L58" s="127" t="s">
        <v>14</v>
      </c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spans="1:26" ht="27" customHeight="1">
      <c r="A59" s="10">
        <v>61</v>
      </c>
      <c r="B59" s="12" t="s">
        <v>546</v>
      </c>
      <c r="C59" s="198" t="s">
        <v>591</v>
      </c>
      <c r="D59" s="168"/>
      <c r="E59" s="169"/>
      <c r="F59" s="15" t="s">
        <v>592</v>
      </c>
      <c r="G59" s="218" t="s">
        <v>593</v>
      </c>
      <c r="H59" s="168"/>
      <c r="I59" s="168"/>
      <c r="J59" s="168"/>
      <c r="K59" s="169"/>
      <c r="L59" s="18" t="s">
        <v>594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9.5" customHeight="1">
      <c r="A60" s="139"/>
      <c r="B60" s="235" t="s">
        <v>26</v>
      </c>
      <c r="C60" s="178"/>
      <c r="D60" s="179"/>
      <c r="E60" s="130" t="s">
        <v>28</v>
      </c>
      <c r="F60" s="140" t="s">
        <v>29</v>
      </c>
      <c r="G60" s="141"/>
      <c r="H60" s="230"/>
      <c r="I60" s="181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spans="1:26" ht="19.5" customHeight="1">
      <c r="A61" s="134">
        <v>1</v>
      </c>
      <c r="B61" s="236" t="s">
        <v>595</v>
      </c>
      <c r="C61" s="175"/>
      <c r="D61" s="174"/>
      <c r="E61" s="135"/>
      <c r="F61" s="143">
        <f t="shared" ref="F61:F63" si="5">ROUNDUP(E61*1.03,-1)</f>
        <v>0</v>
      </c>
      <c r="G61" s="136"/>
      <c r="H61" s="228"/>
      <c r="I61" s="171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</row>
    <row r="62" spans="1:26" ht="19.5" customHeight="1">
      <c r="A62" s="134">
        <v>2</v>
      </c>
      <c r="B62" s="236" t="s">
        <v>596</v>
      </c>
      <c r="C62" s="175"/>
      <c r="D62" s="174"/>
      <c r="E62" s="135"/>
      <c r="F62" s="143">
        <f t="shared" si="5"/>
        <v>0</v>
      </c>
      <c r="G62" s="136"/>
      <c r="H62" s="228"/>
      <c r="I62" s="171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</row>
    <row r="63" spans="1:26" ht="19.5" customHeight="1">
      <c r="A63" s="134">
        <v>3</v>
      </c>
      <c r="B63" s="234" t="s">
        <v>598</v>
      </c>
      <c r="C63" s="175"/>
      <c r="D63" s="174"/>
      <c r="E63" s="135"/>
      <c r="F63" s="144">
        <f t="shared" si="5"/>
        <v>0</v>
      </c>
      <c r="G63" s="138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</row>
    <row r="64" spans="1:26" ht="19.5" customHeight="1">
      <c r="A64" s="173">
        <f>SUM(F61:F63)</f>
        <v>0</v>
      </c>
      <c r="B64" s="175"/>
      <c r="C64" s="175"/>
      <c r="D64" s="175"/>
      <c r="E64" s="175"/>
      <c r="F64" s="174"/>
      <c r="G64" s="185"/>
      <c r="H64" s="171"/>
      <c r="I64" s="171"/>
      <c r="J64" s="171"/>
      <c r="K64" s="171"/>
      <c r="L64" s="171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</row>
    <row r="65" spans="1:26" ht="11.25" customHeight="1">
      <c r="A65" s="2"/>
      <c r="B65" s="2"/>
      <c r="C65" s="2"/>
      <c r="D65" s="2"/>
      <c r="E65" s="37"/>
      <c r="F65" s="37"/>
      <c r="G65" s="2"/>
      <c r="H65" s="2"/>
      <c r="I65" s="2"/>
      <c r="J65" s="2"/>
      <c r="K65" s="37"/>
      <c r="L65" s="37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>
      <c r="A66" s="124" t="s">
        <v>9</v>
      </c>
      <c r="B66" s="125" t="s">
        <v>10</v>
      </c>
      <c r="C66" s="229" t="s">
        <v>11</v>
      </c>
      <c r="D66" s="165"/>
      <c r="E66" s="166"/>
      <c r="F66" s="126" t="s">
        <v>12</v>
      </c>
      <c r="G66" s="229" t="s">
        <v>13</v>
      </c>
      <c r="H66" s="165"/>
      <c r="I66" s="165"/>
      <c r="J66" s="165"/>
      <c r="K66" s="166"/>
      <c r="L66" s="127" t="s">
        <v>14</v>
      </c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spans="1:26" ht="26.25" customHeight="1">
      <c r="A67" s="10">
        <v>62</v>
      </c>
      <c r="B67" s="12" t="s">
        <v>546</v>
      </c>
      <c r="C67" s="198" t="s">
        <v>601</v>
      </c>
      <c r="D67" s="168"/>
      <c r="E67" s="169"/>
      <c r="F67" s="15" t="s">
        <v>603</v>
      </c>
      <c r="G67" s="237" t="s">
        <v>604</v>
      </c>
      <c r="H67" s="168"/>
      <c r="I67" s="168"/>
      <c r="J67" s="168"/>
      <c r="K67" s="169"/>
      <c r="L67" s="18" t="s">
        <v>608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9.5" customHeight="1">
      <c r="A68" s="139"/>
      <c r="B68" s="235" t="s">
        <v>26</v>
      </c>
      <c r="C68" s="178"/>
      <c r="D68" s="179"/>
      <c r="E68" s="130" t="s">
        <v>28</v>
      </c>
      <c r="F68" s="140" t="s">
        <v>29</v>
      </c>
      <c r="G68" s="141"/>
      <c r="H68" s="230"/>
      <c r="I68" s="181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spans="1:26" ht="19.5" customHeight="1">
      <c r="A69" s="134">
        <v>1</v>
      </c>
      <c r="B69" s="236" t="s">
        <v>610</v>
      </c>
      <c r="C69" s="175"/>
      <c r="D69" s="174"/>
      <c r="E69" s="135"/>
      <c r="F69" s="143">
        <f t="shared" ref="F69:F70" si="6">ROUNDUP(E69*1.03,-1)</f>
        <v>0</v>
      </c>
      <c r="G69" s="136"/>
      <c r="H69" s="228"/>
      <c r="I69" s="171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</row>
    <row r="70" spans="1:26" ht="19.5" customHeight="1">
      <c r="A70" s="134">
        <v>2</v>
      </c>
      <c r="B70" s="234" t="s">
        <v>611</v>
      </c>
      <c r="C70" s="175"/>
      <c r="D70" s="174"/>
      <c r="E70" s="135"/>
      <c r="F70" s="144">
        <f t="shared" si="6"/>
        <v>0</v>
      </c>
      <c r="G70" s="138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</row>
    <row r="71" spans="1:26" ht="19.5" customHeight="1">
      <c r="A71" s="173">
        <f>SUM(F69:F70)</f>
        <v>0</v>
      </c>
      <c r="B71" s="175"/>
      <c r="C71" s="175"/>
      <c r="D71" s="175"/>
      <c r="E71" s="175"/>
      <c r="F71" s="174"/>
      <c r="G71" s="185"/>
      <c r="H71" s="171"/>
      <c r="I71" s="171"/>
      <c r="J71" s="171"/>
      <c r="K71" s="171"/>
      <c r="L71" s="171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</row>
    <row r="72" spans="1:26" ht="9" customHeight="1">
      <c r="A72" s="2"/>
      <c r="B72" s="2"/>
      <c r="C72" s="2"/>
      <c r="D72" s="2"/>
      <c r="E72" s="37"/>
      <c r="F72" s="37"/>
      <c r="G72" s="2"/>
      <c r="H72" s="2"/>
      <c r="I72" s="2"/>
      <c r="J72" s="2"/>
      <c r="K72" s="37"/>
      <c r="L72" s="37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>
      <c r="A73" s="173" t="s">
        <v>114</v>
      </c>
      <c r="B73" s="175"/>
      <c r="C73" s="175"/>
      <c r="D73" s="174"/>
      <c r="E73" s="184">
        <f>SUM(A71,A64,A56,A48,A39,A27,A17)</f>
        <v>0</v>
      </c>
      <c r="F73" s="174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11">
    <mergeCell ref="G59:K59"/>
    <mergeCell ref="B53:D53"/>
    <mergeCell ref="B54:D54"/>
    <mergeCell ref="B55:D55"/>
    <mergeCell ref="A56:F56"/>
    <mergeCell ref="G56:L56"/>
    <mergeCell ref="C58:E58"/>
    <mergeCell ref="C59:E59"/>
    <mergeCell ref="C50:E50"/>
    <mergeCell ref="G50:K50"/>
    <mergeCell ref="C51:E51"/>
    <mergeCell ref="G51:K51"/>
    <mergeCell ref="B52:D52"/>
    <mergeCell ref="H52:I52"/>
    <mergeCell ref="H53:I53"/>
    <mergeCell ref="H54:I54"/>
    <mergeCell ref="G58:K58"/>
    <mergeCell ref="C42:E42"/>
    <mergeCell ref="C43:E43"/>
    <mergeCell ref="A48:F48"/>
    <mergeCell ref="G48:L48"/>
    <mergeCell ref="B44:D44"/>
    <mergeCell ref="H44:I44"/>
    <mergeCell ref="B45:D45"/>
    <mergeCell ref="H45:I45"/>
    <mergeCell ref="B46:D46"/>
    <mergeCell ref="H46:I46"/>
    <mergeCell ref="B47:D47"/>
    <mergeCell ref="B69:D69"/>
    <mergeCell ref="B70:D70"/>
    <mergeCell ref="A71:F71"/>
    <mergeCell ref="G71:L71"/>
    <mergeCell ref="A73:D73"/>
    <mergeCell ref="E73:F73"/>
    <mergeCell ref="C66:E66"/>
    <mergeCell ref="G66:K66"/>
    <mergeCell ref="C67:E67"/>
    <mergeCell ref="G67:K67"/>
    <mergeCell ref="B68:D68"/>
    <mergeCell ref="H68:I68"/>
    <mergeCell ref="H69:I69"/>
    <mergeCell ref="C29:E29"/>
    <mergeCell ref="C30:E30"/>
    <mergeCell ref="B31:D31"/>
    <mergeCell ref="B32:D32"/>
    <mergeCell ref="B33:D33"/>
    <mergeCell ref="B34:D34"/>
    <mergeCell ref="B35:D35"/>
    <mergeCell ref="H35:I35"/>
    <mergeCell ref="A64:F64"/>
    <mergeCell ref="G64:L64"/>
    <mergeCell ref="B60:D60"/>
    <mergeCell ref="H60:I60"/>
    <mergeCell ref="B61:D61"/>
    <mergeCell ref="H61:I61"/>
    <mergeCell ref="B62:D62"/>
    <mergeCell ref="H62:I62"/>
    <mergeCell ref="B63:D63"/>
    <mergeCell ref="G42:K42"/>
    <mergeCell ref="G43:K43"/>
    <mergeCell ref="B36:D36"/>
    <mergeCell ref="B37:D37"/>
    <mergeCell ref="B38:D38"/>
    <mergeCell ref="A39:F39"/>
    <mergeCell ref="G39:L39"/>
    <mergeCell ref="B21:D21"/>
    <mergeCell ref="H21:I21"/>
    <mergeCell ref="H22:I22"/>
    <mergeCell ref="B22:D22"/>
    <mergeCell ref="B23:D23"/>
    <mergeCell ref="B24:D24"/>
    <mergeCell ref="B25:D25"/>
    <mergeCell ref="B26:D26"/>
    <mergeCell ref="A27:F27"/>
    <mergeCell ref="B14:D14"/>
    <mergeCell ref="B15:D15"/>
    <mergeCell ref="B16:D16"/>
    <mergeCell ref="A17:F17"/>
    <mergeCell ref="G17:L17"/>
    <mergeCell ref="C19:E19"/>
    <mergeCell ref="G19:K19"/>
    <mergeCell ref="C20:E20"/>
    <mergeCell ref="G20:K20"/>
    <mergeCell ref="B9:D9"/>
    <mergeCell ref="H9:I9"/>
    <mergeCell ref="B10:D10"/>
    <mergeCell ref="H10:I10"/>
    <mergeCell ref="B11:D11"/>
    <mergeCell ref="H11:I11"/>
    <mergeCell ref="H12:I12"/>
    <mergeCell ref="H13:I13"/>
    <mergeCell ref="B12:D12"/>
    <mergeCell ref="B13:D13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H33:I33"/>
    <mergeCell ref="H34:I34"/>
    <mergeCell ref="H23:I23"/>
    <mergeCell ref="H24:I24"/>
    <mergeCell ref="G27:L27"/>
    <mergeCell ref="G29:K29"/>
    <mergeCell ref="G30:K30"/>
    <mergeCell ref="H31:I31"/>
    <mergeCell ref="H32:I32"/>
  </mergeCells>
  <phoneticPr fontId="22"/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2" width="7.5" customWidth="1"/>
    <col min="3" max="3" width="6.75" customWidth="1"/>
    <col min="4" max="4" width="5.375" customWidth="1"/>
    <col min="5" max="5" width="7.7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7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216" t="s">
        <v>597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51.75" customHeight="1">
      <c r="A5" s="205" t="s">
        <v>599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9" customHeight="1">
      <c r="A8" s="10">
        <v>63</v>
      </c>
      <c r="B8" s="147" t="s">
        <v>600</v>
      </c>
      <c r="C8" s="197" t="s">
        <v>602</v>
      </c>
      <c r="D8" s="168"/>
      <c r="E8" s="169"/>
      <c r="F8" s="15" t="s">
        <v>605</v>
      </c>
      <c r="G8" s="198" t="s">
        <v>606</v>
      </c>
      <c r="H8" s="168"/>
      <c r="I8" s="168"/>
      <c r="J8" s="168"/>
      <c r="K8" s="169"/>
      <c r="L8" s="18" t="s">
        <v>607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 t="s">
        <v>9</v>
      </c>
      <c r="B9" s="177" t="s">
        <v>26</v>
      </c>
      <c r="C9" s="178"/>
      <c r="D9" s="179"/>
      <c r="E9" s="89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5">
        <v>1</v>
      </c>
      <c r="B10" s="207" t="s">
        <v>609</v>
      </c>
      <c r="C10" s="175"/>
      <c r="D10" s="174"/>
      <c r="E10" s="4"/>
      <c r="F10" s="29">
        <f t="shared" ref="F10:F22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25">
        <v>2</v>
      </c>
      <c r="B11" s="207" t="s">
        <v>612</v>
      </c>
      <c r="C11" s="175"/>
      <c r="D11" s="174"/>
      <c r="E11" s="4"/>
      <c r="F11" s="29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25">
        <v>3</v>
      </c>
      <c r="B12" s="207" t="s">
        <v>613</v>
      </c>
      <c r="C12" s="175"/>
      <c r="D12" s="174"/>
      <c r="E12" s="4"/>
      <c r="F12" s="29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25">
        <v>4</v>
      </c>
      <c r="B13" s="207" t="s">
        <v>614</v>
      </c>
      <c r="C13" s="175"/>
      <c r="D13" s="174"/>
      <c r="E13" s="4"/>
      <c r="F13" s="29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25">
        <v>5</v>
      </c>
      <c r="B14" s="207" t="s">
        <v>615</v>
      </c>
      <c r="C14" s="175"/>
      <c r="D14" s="174"/>
      <c r="E14" s="4"/>
      <c r="F14" s="29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25">
        <v>6</v>
      </c>
      <c r="B15" s="207" t="s">
        <v>616</v>
      </c>
      <c r="C15" s="175"/>
      <c r="D15" s="174"/>
      <c r="E15" s="4"/>
      <c r="F15" s="29">
        <f t="shared" si="0"/>
        <v>0</v>
      </c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25">
        <v>7</v>
      </c>
      <c r="B16" s="207" t="s">
        <v>617</v>
      </c>
      <c r="C16" s="175"/>
      <c r="D16" s="174"/>
      <c r="E16" s="4"/>
      <c r="F16" s="29">
        <f t="shared" si="0"/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25">
        <v>8</v>
      </c>
      <c r="B17" s="207" t="s">
        <v>618</v>
      </c>
      <c r="C17" s="175"/>
      <c r="D17" s="174"/>
      <c r="E17" s="4"/>
      <c r="F17" s="29">
        <f t="shared" si="0"/>
        <v>0</v>
      </c>
      <c r="G17" s="3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25">
        <v>9</v>
      </c>
      <c r="B18" s="207" t="s">
        <v>619</v>
      </c>
      <c r="C18" s="175"/>
      <c r="D18" s="174"/>
      <c r="E18" s="4"/>
      <c r="F18" s="29">
        <f t="shared" si="0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25">
        <v>10</v>
      </c>
      <c r="B19" s="207" t="s">
        <v>349</v>
      </c>
      <c r="C19" s="175"/>
      <c r="D19" s="174"/>
      <c r="E19" s="4"/>
      <c r="F19" s="29">
        <f t="shared" si="0"/>
        <v>0</v>
      </c>
      <c r="G19" s="3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25">
        <v>11</v>
      </c>
      <c r="B20" s="207" t="s">
        <v>348</v>
      </c>
      <c r="C20" s="175"/>
      <c r="D20" s="174"/>
      <c r="E20" s="4"/>
      <c r="F20" s="29">
        <f t="shared" si="0"/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25">
        <v>12</v>
      </c>
      <c r="B21" s="207" t="s">
        <v>620</v>
      </c>
      <c r="C21" s="175"/>
      <c r="D21" s="174"/>
      <c r="E21" s="4"/>
      <c r="F21" s="29">
        <f t="shared" si="0"/>
        <v>0</v>
      </c>
      <c r="G21" s="3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25">
        <v>13</v>
      </c>
      <c r="B22" s="207"/>
      <c r="C22" s="175"/>
      <c r="D22" s="174"/>
      <c r="E22" s="4"/>
      <c r="F22" s="29">
        <f t="shared" si="0"/>
        <v>0</v>
      </c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5">
        <v>14</v>
      </c>
      <c r="B23" s="207"/>
      <c r="C23" s="175"/>
      <c r="D23" s="174"/>
      <c r="E23" s="4"/>
      <c r="F23" s="100"/>
      <c r="G23" s="3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5">
        <v>15</v>
      </c>
      <c r="B24" s="207"/>
      <c r="C24" s="175"/>
      <c r="D24" s="174"/>
      <c r="E24" s="4"/>
      <c r="F24" s="102"/>
      <c r="G24" s="3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173" t="s">
        <v>114</v>
      </c>
      <c r="B25" s="175"/>
      <c r="C25" s="175"/>
      <c r="D25" s="175"/>
      <c r="E25" s="175"/>
      <c r="F25" s="94">
        <f>SUM(F10:F24)</f>
        <v>0</v>
      </c>
      <c r="G25" s="61"/>
      <c r="H25" s="61"/>
      <c r="I25" s="6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7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2">
    <mergeCell ref="H23:I23"/>
    <mergeCell ref="H24:I24"/>
    <mergeCell ref="H13:I13"/>
    <mergeCell ref="H14:I14"/>
    <mergeCell ref="H15:I15"/>
    <mergeCell ref="H16:I16"/>
    <mergeCell ref="H17:I17"/>
    <mergeCell ref="H18:I18"/>
    <mergeCell ref="H19:I19"/>
    <mergeCell ref="B23:D23"/>
    <mergeCell ref="B24:D24"/>
    <mergeCell ref="A25:E25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4.5" customWidth="1"/>
    <col min="2" max="3" width="6.75" customWidth="1"/>
    <col min="4" max="4" width="5.375" customWidth="1"/>
    <col min="5" max="5" width="6.7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621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2" customHeight="1">
      <c r="A5" s="205" t="s">
        <v>622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10">
        <v>64</v>
      </c>
      <c r="B8" s="12" t="s">
        <v>623</v>
      </c>
      <c r="C8" s="198" t="s">
        <v>624</v>
      </c>
      <c r="D8" s="168"/>
      <c r="E8" s="169"/>
      <c r="F8" s="15" t="s">
        <v>625</v>
      </c>
      <c r="G8" s="186" t="s">
        <v>626</v>
      </c>
      <c r="H8" s="168"/>
      <c r="I8" s="168"/>
      <c r="J8" s="168"/>
      <c r="K8" s="169"/>
      <c r="L8" s="18" t="s">
        <v>627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6" t="s">
        <v>9</v>
      </c>
      <c r="B9" s="177" t="s">
        <v>26</v>
      </c>
      <c r="C9" s="178"/>
      <c r="D9" s="179"/>
      <c r="E9" s="89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9">
        <v>1</v>
      </c>
      <c r="B10" s="210" t="s">
        <v>628</v>
      </c>
      <c r="C10" s="175"/>
      <c r="D10" s="174"/>
      <c r="E10" s="69"/>
      <c r="F10" s="96">
        <f t="shared" ref="F10:F22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9">
        <v>2</v>
      </c>
      <c r="B11" s="210" t="s">
        <v>629</v>
      </c>
      <c r="C11" s="175"/>
      <c r="D11" s="174"/>
      <c r="E11" s="69"/>
      <c r="F11" s="96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9">
        <v>3</v>
      </c>
      <c r="B12" s="210" t="s">
        <v>630</v>
      </c>
      <c r="C12" s="175"/>
      <c r="D12" s="174"/>
      <c r="E12" s="69"/>
      <c r="F12" s="96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9">
        <v>4</v>
      </c>
      <c r="B13" s="210" t="s">
        <v>631</v>
      </c>
      <c r="C13" s="175"/>
      <c r="D13" s="174"/>
      <c r="E13" s="69"/>
      <c r="F13" s="96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9">
        <v>5</v>
      </c>
      <c r="B14" s="210" t="s">
        <v>632</v>
      </c>
      <c r="C14" s="175"/>
      <c r="D14" s="174"/>
      <c r="E14" s="69"/>
      <c r="F14" s="96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9">
        <v>6</v>
      </c>
      <c r="B15" s="210" t="s">
        <v>633</v>
      </c>
      <c r="C15" s="175"/>
      <c r="D15" s="174"/>
      <c r="E15" s="69"/>
      <c r="F15" s="96">
        <f t="shared" si="0"/>
        <v>0</v>
      </c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9">
        <v>7</v>
      </c>
      <c r="B16" s="210" t="s">
        <v>634</v>
      </c>
      <c r="C16" s="175"/>
      <c r="D16" s="174"/>
      <c r="E16" s="69"/>
      <c r="F16" s="96">
        <f t="shared" si="0"/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9">
        <v>8</v>
      </c>
      <c r="B17" s="210" t="s">
        <v>491</v>
      </c>
      <c r="C17" s="175"/>
      <c r="D17" s="174"/>
      <c r="E17" s="69"/>
      <c r="F17" s="96">
        <f t="shared" si="0"/>
        <v>0</v>
      </c>
      <c r="G17" s="3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9">
        <v>9</v>
      </c>
      <c r="B18" s="210" t="s">
        <v>635</v>
      </c>
      <c r="C18" s="175"/>
      <c r="D18" s="174"/>
      <c r="E18" s="69"/>
      <c r="F18" s="96">
        <f t="shared" si="0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9">
        <v>10</v>
      </c>
      <c r="B19" s="210" t="s">
        <v>636</v>
      </c>
      <c r="C19" s="175"/>
      <c r="D19" s="174"/>
      <c r="E19" s="69"/>
      <c r="F19" s="96">
        <f t="shared" si="0"/>
        <v>0</v>
      </c>
      <c r="G19" s="3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79">
        <v>11</v>
      </c>
      <c r="B20" s="210" t="s">
        <v>637</v>
      </c>
      <c r="C20" s="175"/>
      <c r="D20" s="174"/>
      <c r="E20" s="69"/>
      <c r="F20" s="96">
        <f t="shared" si="0"/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9">
        <v>12</v>
      </c>
      <c r="B21" s="210" t="s">
        <v>638</v>
      </c>
      <c r="C21" s="175"/>
      <c r="D21" s="174"/>
      <c r="E21" s="69"/>
      <c r="F21" s="96">
        <f t="shared" si="0"/>
        <v>0</v>
      </c>
      <c r="G21" s="3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79">
        <v>13</v>
      </c>
      <c r="B22" s="210"/>
      <c r="C22" s="175"/>
      <c r="D22" s="174"/>
      <c r="E22" s="69"/>
      <c r="F22" s="96">
        <f t="shared" si="0"/>
        <v>0</v>
      </c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9">
        <v>14</v>
      </c>
      <c r="B23" s="210"/>
      <c r="C23" s="175"/>
      <c r="D23" s="174"/>
      <c r="E23" s="69"/>
      <c r="F23" s="96"/>
      <c r="G23" s="3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9">
        <v>15</v>
      </c>
      <c r="B24" s="210"/>
      <c r="C24" s="175"/>
      <c r="D24" s="174"/>
      <c r="E24" s="80"/>
      <c r="F24" s="97"/>
      <c r="G24" s="3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79">
        <v>16</v>
      </c>
      <c r="B25" s="210"/>
      <c r="C25" s="175"/>
      <c r="D25" s="174"/>
      <c r="E25" s="80"/>
      <c r="F25" s="98"/>
      <c r="G25" s="33"/>
      <c r="H25" s="183"/>
      <c r="I25" s="17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09" t="s">
        <v>114</v>
      </c>
      <c r="B26" s="175"/>
      <c r="C26" s="175"/>
      <c r="D26" s="175"/>
      <c r="E26" s="175"/>
      <c r="F26" s="107">
        <f>SUM(F10:F25)</f>
        <v>0</v>
      </c>
      <c r="G26" s="122"/>
      <c r="H26" s="123"/>
      <c r="I26" s="123"/>
      <c r="J26" s="61"/>
      <c r="K26" s="61"/>
      <c r="L26" s="6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87"/>
      <c r="B27" s="87"/>
      <c r="C27" s="87"/>
      <c r="D27" s="87"/>
      <c r="E27" s="87"/>
      <c r="F27" s="87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5" t="s">
        <v>7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" t="s">
        <v>9</v>
      </c>
      <c r="B29" s="7" t="s">
        <v>10</v>
      </c>
      <c r="C29" s="164" t="s">
        <v>11</v>
      </c>
      <c r="D29" s="165"/>
      <c r="E29" s="166"/>
      <c r="F29" s="8" t="s">
        <v>12</v>
      </c>
      <c r="G29" s="164" t="s">
        <v>13</v>
      </c>
      <c r="H29" s="165"/>
      <c r="I29" s="165"/>
      <c r="J29" s="165"/>
      <c r="K29" s="166"/>
      <c r="L29" s="9" t="s">
        <v>14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0">
        <v>65</v>
      </c>
      <c r="B30" s="12" t="s">
        <v>623</v>
      </c>
      <c r="C30" s="240" t="s">
        <v>639</v>
      </c>
      <c r="D30" s="168"/>
      <c r="E30" s="169"/>
      <c r="F30" s="15" t="s">
        <v>640</v>
      </c>
      <c r="G30" s="186" t="s">
        <v>641</v>
      </c>
      <c r="H30" s="168"/>
      <c r="I30" s="168"/>
      <c r="J30" s="168"/>
      <c r="K30" s="169"/>
      <c r="L30" s="18" t="s">
        <v>642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6" t="s">
        <v>9</v>
      </c>
      <c r="B31" s="177" t="s">
        <v>26</v>
      </c>
      <c r="C31" s="178"/>
      <c r="D31" s="179"/>
      <c r="E31" s="17" t="s">
        <v>28</v>
      </c>
      <c r="F31" s="21" t="s">
        <v>29</v>
      </c>
      <c r="G31" s="23"/>
      <c r="H31" s="180"/>
      <c r="I31" s="18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79">
        <v>7</v>
      </c>
      <c r="B32" s="210" t="s">
        <v>639</v>
      </c>
      <c r="C32" s="175"/>
      <c r="D32" s="174"/>
      <c r="E32" s="69"/>
      <c r="F32" s="96">
        <f>ROUNDUP(E32*1.03,-1)</f>
        <v>0</v>
      </c>
      <c r="G32" s="33"/>
      <c r="H32" s="183"/>
      <c r="I32" s="17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79">
        <v>20</v>
      </c>
      <c r="B33" s="210"/>
      <c r="C33" s="175"/>
      <c r="D33" s="174"/>
      <c r="E33" s="80">
        <v>0</v>
      </c>
      <c r="F33" s="98"/>
      <c r="G33" s="33"/>
      <c r="H33" s="183"/>
      <c r="I33" s="17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09" t="s">
        <v>114</v>
      </c>
      <c r="B34" s="175"/>
      <c r="C34" s="175"/>
      <c r="D34" s="175"/>
      <c r="E34" s="175"/>
      <c r="F34" s="107">
        <f>SUM(F32:F33)</f>
        <v>0</v>
      </c>
      <c r="G34" s="122"/>
      <c r="H34" s="123"/>
      <c r="I34" s="123"/>
      <c r="J34" s="61"/>
      <c r="K34" s="61"/>
      <c r="L34" s="6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5" t="s">
        <v>8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" t="s">
        <v>9</v>
      </c>
      <c r="B37" s="7" t="s">
        <v>10</v>
      </c>
      <c r="C37" s="164" t="s">
        <v>11</v>
      </c>
      <c r="D37" s="165"/>
      <c r="E37" s="166"/>
      <c r="F37" s="8" t="s">
        <v>12</v>
      </c>
      <c r="G37" s="164" t="s">
        <v>13</v>
      </c>
      <c r="H37" s="165"/>
      <c r="I37" s="165"/>
      <c r="J37" s="165"/>
      <c r="K37" s="166"/>
      <c r="L37" s="9" t="s">
        <v>14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10">
        <v>66</v>
      </c>
      <c r="B38" s="12" t="s">
        <v>623</v>
      </c>
      <c r="C38" s="240" t="s">
        <v>643</v>
      </c>
      <c r="D38" s="168"/>
      <c r="E38" s="169"/>
      <c r="F38" s="15" t="s">
        <v>644</v>
      </c>
      <c r="G38" s="186" t="s">
        <v>645</v>
      </c>
      <c r="H38" s="168"/>
      <c r="I38" s="168"/>
      <c r="J38" s="168"/>
      <c r="K38" s="169"/>
      <c r="L38" s="18" t="s">
        <v>646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16" t="s">
        <v>9</v>
      </c>
      <c r="B39" s="177" t="s">
        <v>26</v>
      </c>
      <c r="C39" s="178"/>
      <c r="D39" s="179"/>
      <c r="E39" s="17" t="s">
        <v>28</v>
      </c>
      <c r="F39" s="21" t="s">
        <v>29</v>
      </c>
      <c r="G39" s="23"/>
      <c r="H39" s="180"/>
      <c r="I39" s="18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79">
        <v>10</v>
      </c>
      <c r="B40" s="210" t="s">
        <v>643</v>
      </c>
      <c r="C40" s="175"/>
      <c r="D40" s="174"/>
      <c r="E40" s="69"/>
      <c r="F40" s="96">
        <f>ROUNDUP(E40*1.03,-1)</f>
        <v>0</v>
      </c>
      <c r="G40" s="33"/>
      <c r="H40" s="183"/>
      <c r="I40" s="17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79">
        <v>20</v>
      </c>
      <c r="B41" s="210"/>
      <c r="C41" s="175"/>
      <c r="D41" s="174"/>
      <c r="E41" s="80"/>
      <c r="F41" s="98"/>
      <c r="G41" s="33"/>
      <c r="H41" s="183"/>
      <c r="I41" s="17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09" t="s">
        <v>114</v>
      </c>
      <c r="B42" s="175"/>
      <c r="C42" s="175"/>
      <c r="D42" s="175"/>
      <c r="E42" s="175"/>
      <c r="F42" s="107">
        <f>SUM(F40:F41)</f>
        <v>0</v>
      </c>
      <c r="G42" s="122"/>
      <c r="H42" s="123"/>
      <c r="I42" s="123"/>
      <c r="J42" s="61"/>
      <c r="K42" s="61"/>
      <c r="L42" s="6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5" t="s">
        <v>122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" t="s">
        <v>9</v>
      </c>
      <c r="B45" s="7" t="s">
        <v>10</v>
      </c>
      <c r="C45" s="164" t="s">
        <v>11</v>
      </c>
      <c r="D45" s="165"/>
      <c r="E45" s="166"/>
      <c r="F45" s="8" t="s">
        <v>12</v>
      </c>
      <c r="G45" s="164" t="s">
        <v>13</v>
      </c>
      <c r="H45" s="165"/>
      <c r="I45" s="165"/>
      <c r="J45" s="165"/>
      <c r="K45" s="166"/>
      <c r="L45" s="9" t="s">
        <v>14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10">
        <v>67</v>
      </c>
      <c r="B46" s="12" t="s">
        <v>623</v>
      </c>
      <c r="C46" s="240" t="s">
        <v>647</v>
      </c>
      <c r="D46" s="168"/>
      <c r="E46" s="169"/>
      <c r="F46" s="15" t="s">
        <v>644</v>
      </c>
      <c r="G46" s="186" t="s">
        <v>648</v>
      </c>
      <c r="H46" s="168"/>
      <c r="I46" s="168"/>
      <c r="J46" s="168"/>
      <c r="K46" s="169"/>
      <c r="L46" s="18" t="s">
        <v>649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16" t="s">
        <v>9</v>
      </c>
      <c r="B47" s="177" t="s">
        <v>26</v>
      </c>
      <c r="C47" s="178"/>
      <c r="D47" s="179"/>
      <c r="E47" s="17" t="s">
        <v>28</v>
      </c>
      <c r="F47" s="21" t="s">
        <v>29</v>
      </c>
      <c r="G47" s="23"/>
      <c r="H47" s="180"/>
      <c r="I47" s="181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79">
        <v>12</v>
      </c>
      <c r="B48" s="210" t="s">
        <v>647</v>
      </c>
      <c r="C48" s="175"/>
      <c r="D48" s="174"/>
      <c r="E48" s="69"/>
      <c r="F48" s="96">
        <f>ROUNDUP(E48*1.03,-1)</f>
        <v>0</v>
      </c>
      <c r="G48" s="33"/>
      <c r="H48" s="183"/>
      <c r="I48" s="171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79">
        <v>20</v>
      </c>
      <c r="B49" s="210"/>
      <c r="C49" s="175"/>
      <c r="D49" s="174"/>
      <c r="E49" s="80"/>
      <c r="F49" s="98"/>
      <c r="G49" s="33"/>
      <c r="H49" s="183"/>
      <c r="I49" s="171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09" t="s">
        <v>114</v>
      </c>
      <c r="B50" s="175"/>
      <c r="C50" s="175"/>
      <c r="D50" s="175"/>
      <c r="E50" s="175"/>
      <c r="F50" s="107">
        <f>SUM(F48:F49)</f>
        <v>0</v>
      </c>
      <c r="G50" s="122"/>
      <c r="H50" s="123"/>
      <c r="I50" s="123"/>
      <c r="J50" s="61"/>
      <c r="K50" s="61"/>
      <c r="L50" s="6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5" t="s">
        <v>655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" t="s">
        <v>9</v>
      </c>
      <c r="B53" s="7" t="s">
        <v>10</v>
      </c>
      <c r="C53" s="164" t="s">
        <v>11</v>
      </c>
      <c r="D53" s="165"/>
      <c r="E53" s="166"/>
      <c r="F53" s="8" t="s">
        <v>12</v>
      </c>
      <c r="G53" s="164" t="s">
        <v>13</v>
      </c>
      <c r="H53" s="165"/>
      <c r="I53" s="165"/>
      <c r="J53" s="165"/>
      <c r="K53" s="166"/>
      <c r="L53" s="9" t="s">
        <v>14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10">
        <v>68</v>
      </c>
      <c r="B54" s="12" t="s">
        <v>623</v>
      </c>
      <c r="C54" s="240" t="s">
        <v>659</v>
      </c>
      <c r="D54" s="168"/>
      <c r="E54" s="169"/>
      <c r="F54" s="15" t="s">
        <v>640</v>
      </c>
      <c r="G54" s="186" t="s">
        <v>660</v>
      </c>
      <c r="H54" s="168"/>
      <c r="I54" s="168"/>
      <c r="J54" s="168"/>
      <c r="K54" s="169"/>
      <c r="L54" s="18" t="s">
        <v>661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16" t="s">
        <v>9</v>
      </c>
      <c r="B55" s="177" t="s">
        <v>26</v>
      </c>
      <c r="C55" s="178"/>
      <c r="D55" s="179"/>
      <c r="E55" s="17" t="s">
        <v>28</v>
      </c>
      <c r="F55" s="21" t="s">
        <v>29</v>
      </c>
      <c r="G55" s="23"/>
      <c r="H55" s="180"/>
      <c r="I55" s="181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79">
        <v>13</v>
      </c>
      <c r="B56" s="210" t="s">
        <v>659</v>
      </c>
      <c r="C56" s="175"/>
      <c r="D56" s="174"/>
      <c r="E56" s="69"/>
      <c r="F56" s="96">
        <f>ROUNDUP(E56*1.03,-1)</f>
        <v>0</v>
      </c>
      <c r="G56" s="33"/>
      <c r="H56" s="183"/>
      <c r="I56" s="171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79">
        <v>20</v>
      </c>
      <c r="B57" s="210"/>
      <c r="C57" s="175"/>
      <c r="D57" s="174"/>
      <c r="E57" s="80"/>
      <c r="F57" s="98"/>
      <c r="G57" s="33"/>
      <c r="H57" s="183"/>
      <c r="I57" s="171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09" t="s">
        <v>114</v>
      </c>
      <c r="B58" s="175"/>
      <c r="C58" s="175"/>
      <c r="D58" s="175"/>
      <c r="E58" s="175"/>
      <c r="F58" s="107">
        <f>SUM(F56:F57)</f>
        <v>0</v>
      </c>
      <c r="G58" s="122"/>
      <c r="H58" s="123"/>
      <c r="I58" s="123"/>
      <c r="J58" s="61"/>
      <c r="K58" s="61"/>
      <c r="L58" s="6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8">
    <mergeCell ref="B22:D22"/>
    <mergeCell ref="B23:D23"/>
    <mergeCell ref="B24:D24"/>
    <mergeCell ref="B25:D25"/>
    <mergeCell ref="H22:I22"/>
    <mergeCell ref="H23:I23"/>
    <mergeCell ref="H24:I24"/>
    <mergeCell ref="H25:I25"/>
    <mergeCell ref="H13:I13"/>
    <mergeCell ref="H14:I14"/>
    <mergeCell ref="H15:I15"/>
    <mergeCell ref="H16:I16"/>
    <mergeCell ref="H17:I17"/>
    <mergeCell ref="H18:I18"/>
    <mergeCell ref="H19:I19"/>
    <mergeCell ref="B16:D16"/>
    <mergeCell ref="B17:D17"/>
    <mergeCell ref="B18:D18"/>
    <mergeCell ref="H20:I20"/>
    <mergeCell ref="H21:I21"/>
    <mergeCell ref="B19:D19"/>
    <mergeCell ref="B20:D20"/>
    <mergeCell ref="B21:D21"/>
    <mergeCell ref="H12:I12"/>
    <mergeCell ref="B12:D12"/>
    <mergeCell ref="B13:D13"/>
    <mergeCell ref="B14:D14"/>
    <mergeCell ref="B15:D15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B57:D57"/>
    <mergeCell ref="H57:I57"/>
    <mergeCell ref="A58:E58"/>
    <mergeCell ref="B48:D48"/>
    <mergeCell ref="B49:D49"/>
    <mergeCell ref="A50:E50"/>
    <mergeCell ref="C53:E53"/>
    <mergeCell ref="G53:K53"/>
    <mergeCell ref="C54:E54"/>
    <mergeCell ref="G54:K54"/>
    <mergeCell ref="H49:I49"/>
    <mergeCell ref="B55:D55"/>
    <mergeCell ref="H55:I55"/>
    <mergeCell ref="B56:D56"/>
    <mergeCell ref="H56:I56"/>
    <mergeCell ref="C46:E46"/>
    <mergeCell ref="G46:K46"/>
    <mergeCell ref="B47:D47"/>
    <mergeCell ref="H47:I47"/>
    <mergeCell ref="H48:I48"/>
    <mergeCell ref="B41:D41"/>
    <mergeCell ref="H41:I41"/>
    <mergeCell ref="A42:E42"/>
    <mergeCell ref="C45:E45"/>
    <mergeCell ref="G45:K45"/>
    <mergeCell ref="C38:E38"/>
    <mergeCell ref="G38:K38"/>
    <mergeCell ref="B39:D39"/>
    <mergeCell ref="H39:I39"/>
    <mergeCell ref="B40:D40"/>
    <mergeCell ref="H40:I40"/>
    <mergeCell ref="B33:D33"/>
    <mergeCell ref="H33:I33"/>
    <mergeCell ref="A34:E34"/>
    <mergeCell ref="C37:E37"/>
    <mergeCell ref="G37:K37"/>
    <mergeCell ref="H31:I31"/>
    <mergeCell ref="H32:I32"/>
    <mergeCell ref="A26:E26"/>
    <mergeCell ref="C29:E29"/>
    <mergeCell ref="G29:K29"/>
    <mergeCell ref="C30:E30"/>
    <mergeCell ref="G30:K30"/>
    <mergeCell ref="B31:D31"/>
    <mergeCell ref="B32:D32"/>
  </mergeCells>
  <phoneticPr fontId="22"/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15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3"/>
      <c r="B3" s="3"/>
      <c r="C3" s="3"/>
      <c r="D3" s="3"/>
      <c r="E3" s="3"/>
      <c r="F3" s="3"/>
      <c r="G3" s="3"/>
      <c r="H3" s="173" t="s">
        <v>1</v>
      </c>
      <c r="I3" s="174"/>
      <c r="J3" s="173" t="s">
        <v>650</v>
      </c>
      <c r="K3" s="175"/>
      <c r="L3" s="17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8.25" customHeight="1">
      <c r="A4" s="205" t="s">
        <v>651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5" t="s">
        <v>6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6" t="s">
        <v>9</v>
      </c>
      <c r="B6" s="7" t="s">
        <v>10</v>
      </c>
      <c r="C6" s="164" t="s">
        <v>11</v>
      </c>
      <c r="D6" s="165"/>
      <c r="E6" s="166"/>
      <c r="F6" s="8" t="s">
        <v>12</v>
      </c>
      <c r="G6" s="164" t="s">
        <v>13</v>
      </c>
      <c r="H6" s="165"/>
      <c r="I6" s="165"/>
      <c r="J6" s="165"/>
      <c r="K6" s="166"/>
      <c r="L6" s="9" t="s">
        <v>14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>
      <c r="A7" s="10">
        <v>69</v>
      </c>
      <c r="B7" s="12" t="s">
        <v>652</v>
      </c>
      <c r="C7" s="167" t="s">
        <v>653</v>
      </c>
      <c r="D7" s="168"/>
      <c r="E7" s="169"/>
      <c r="F7" s="13" t="s">
        <v>654</v>
      </c>
      <c r="G7" s="218" t="s">
        <v>656</v>
      </c>
      <c r="H7" s="168"/>
      <c r="I7" s="168"/>
      <c r="J7" s="168"/>
      <c r="K7" s="169"/>
      <c r="L7" s="14" t="s">
        <v>657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16"/>
      <c r="B8" s="177" t="s">
        <v>26</v>
      </c>
      <c r="C8" s="178"/>
      <c r="D8" s="179"/>
      <c r="E8" s="65" t="s">
        <v>28</v>
      </c>
      <c r="F8" s="21" t="s">
        <v>29</v>
      </c>
      <c r="G8" s="23"/>
      <c r="H8" s="180"/>
      <c r="I8" s="18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5">
        <v>1</v>
      </c>
      <c r="B9" s="182" t="s">
        <v>658</v>
      </c>
      <c r="C9" s="175"/>
      <c r="D9" s="174"/>
      <c r="E9" s="4"/>
      <c r="F9" s="29">
        <f t="shared" ref="F9:F10" si="0">ROUNDUP(E9*1.03,-1)</f>
        <v>0</v>
      </c>
      <c r="G9" s="33"/>
      <c r="H9" s="183"/>
      <c r="I9" s="17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9.5" customHeight="1">
      <c r="A10" s="148">
        <v>2</v>
      </c>
      <c r="B10" s="212" t="s">
        <v>662</v>
      </c>
      <c r="C10" s="213"/>
      <c r="D10" s="214"/>
      <c r="E10" s="116"/>
      <c r="F10" s="34">
        <f t="shared" si="0"/>
        <v>0</v>
      </c>
      <c r="G10" s="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173">
        <f>SUM(F9:F10)</f>
        <v>0</v>
      </c>
      <c r="B11" s="175"/>
      <c r="C11" s="175"/>
      <c r="D11" s="175"/>
      <c r="E11" s="175"/>
      <c r="F11" s="174"/>
      <c r="G11" s="185"/>
      <c r="H11" s="171"/>
      <c r="I11" s="171"/>
      <c r="J11" s="171"/>
      <c r="K11" s="171"/>
      <c r="L11" s="17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" customHeight="1">
      <c r="A12" s="2"/>
      <c r="B12" s="2"/>
      <c r="C12" s="2"/>
      <c r="D12" s="2"/>
      <c r="E12" s="37"/>
      <c r="F12" s="37"/>
      <c r="G12" s="58"/>
      <c r="H12" s="58"/>
      <c r="I12" s="58"/>
      <c r="J12" s="58"/>
      <c r="K12" s="39"/>
      <c r="L12" s="39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>
      <c r="A13" s="6" t="s">
        <v>9</v>
      </c>
      <c r="B13" s="7" t="s">
        <v>10</v>
      </c>
      <c r="C13" s="164" t="s">
        <v>11</v>
      </c>
      <c r="D13" s="165"/>
      <c r="E13" s="166"/>
      <c r="F13" s="8" t="s">
        <v>12</v>
      </c>
      <c r="G13" s="164" t="s">
        <v>13</v>
      </c>
      <c r="H13" s="165"/>
      <c r="I13" s="165"/>
      <c r="J13" s="165"/>
      <c r="K13" s="166"/>
      <c r="L13" s="9" t="s">
        <v>14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>
      <c r="A14" s="10">
        <v>70</v>
      </c>
      <c r="B14" s="12" t="s">
        <v>652</v>
      </c>
      <c r="C14" s="198" t="s">
        <v>663</v>
      </c>
      <c r="D14" s="168"/>
      <c r="E14" s="169"/>
      <c r="F14" s="15" t="s">
        <v>664</v>
      </c>
      <c r="G14" s="186" t="s">
        <v>665</v>
      </c>
      <c r="H14" s="168"/>
      <c r="I14" s="168"/>
      <c r="J14" s="168"/>
      <c r="K14" s="169"/>
      <c r="L14" s="18" t="s">
        <v>666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16"/>
      <c r="B15" s="177" t="s">
        <v>26</v>
      </c>
      <c r="C15" s="178"/>
      <c r="D15" s="179"/>
      <c r="E15" s="65" t="s">
        <v>28</v>
      </c>
      <c r="F15" s="21" t="s">
        <v>29</v>
      </c>
      <c r="G15" s="23"/>
      <c r="H15" s="180"/>
      <c r="I15" s="18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9.5" customHeight="1">
      <c r="A16" s="25">
        <v>1</v>
      </c>
      <c r="B16" s="207" t="s">
        <v>663</v>
      </c>
      <c r="C16" s="175"/>
      <c r="D16" s="174"/>
      <c r="E16" s="4"/>
      <c r="F16" s="34">
        <f>ROUNDUP(E16*1.03,-1)</f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>
      <c r="A17" s="173">
        <f>SUM(F16)</f>
        <v>0</v>
      </c>
      <c r="B17" s="175"/>
      <c r="C17" s="175"/>
      <c r="D17" s="175"/>
      <c r="E17" s="175"/>
      <c r="F17" s="174"/>
      <c r="G17" s="185"/>
      <c r="H17" s="171"/>
      <c r="I17" s="171"/>
      <c r="J17" s="171"/>
      <c r="K17" s="171"/>
      <c r="L17" s="17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>
      <c r="A18" s="2"/>
      <c r="B18" s="2"/>
      <c r="C18" s="2"/>
      <c r="D18" s="2"/>
      <c r="E18" s="37"/>
      <c r="F18" s="37"/>
      <c r="G18" s="58"/>
      <c r="H18" s="58"/>
      <c r="I18" s="58"/>
      <c r="J18" s="58"/>
      <c r="K18" s="39"/>
      <c r="L18" s="39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5" customHeight="1">
      <c r="A19" s="6" t="s">
        <v>9</v>
      </c>
      <c r="B19" s="7" t="s">
        <v>10</v>
      </c>
      <c r="C19" s="164" t="s">
        <v>11</v>
      </c>
      <c r="D19" s="165"/>
      <c r="E19" s="166"/>
      <c r="F19" s="8" t="s">
        <v>12</v>
      </c>
      <c r="G19" s="164" t="s">
        <v>13</v>
      </c>
      <c r="H19" s="165"/>
      <c r="I19" s="165"/>
      <c r="J19" s="165"/>
      <c r="K19" s="166"/>
      <c r="L19" s="9" t="s">
        <v>14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5" customHeight="1">
      <c r="A20" s="10">
        <v>71</v>
      </c>
      <c r="B20" s="12" t="s">
        <v>652</v>
      </c>
      <c r="C20" s="167" t="s">
        <v>667</v>
      </c>
      <c r="D20" s="168"/>
      <c r="E20" s="169"/>
      <c r="F20" s="13" t="s">
        <v>668</v>
      </c>
      <c r="G20" s="218" t="s">
        <v>669</v>
      </c>
      <c r="H20" s="168"/>
      <c r="I20" s="168"/>
      <c r="J20" s="168"/>
      <c r="K20" s="169"/>
      <c r="L20" s="14" t="s">
        <v>670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>
      <c r="A21" s="16"/>
      <c r="B21" s="177" t="s">
        <v>26</v>
      </c>
      <c r="C21" s="178"/>
      <c r="D21" s="179"/>
      <c r="E21" s="65" t="s">
        <v>28</v>
      </c>
      <c r="F21" s="21" t="s">
        <v>29</v>
      </c>
      <c r="G21" s="23"/>
      <c r="H21" s="180"/>
      <c r="I21" s="18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9.5" customHeight="1">
      <c r="A22" s="25">
        <v>1</v>
      </c>
      <c r="B22" s="182" t="s">
        <v>671</v>
      </c>
      <c r="C22" s="175"/>
      <c r="D22" s="174"/>
      <c r="E22" s="4"/>
      <c r="F22" s="29">
        <f t="shared" ref="F22:F25" si="1">ROUNDUP(E22*1.03,-1)</f>
        <v>0</v>
      </c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25">
        <v>2</v>
      </c>
      <c r="B23" s="182" t="s">
        <v>672</v>
      </c>
      <c r="C23" s="175"/>
      <c r="D23" s="174"/>
      <c r="E23" s="4"/>
      <c r="F23" s="29">
        <f t="shared" si="1"/>
        <v>0</v>
      </c>
      <c r="G23" s="3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25">
        <v>3</v>
      </c>
      <c r="B24" s="208" t="s">
        <v>673</v>
      </c>
      <c r="C24" s="175"/>
      <c r="D24" s="174"/>
      <c r="E24" s="4"/>
      <c r="F24" s="29">
        <f t="shared" si="1"/>
        <v>0</v>
      </c>
      <c r="G24" s="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>
      <c r="A25" s="25">
        <v>4</v>
      </c>
      <c r="B25" s="208" t="s">
        <v>674</v>
      </c>
      <c r="C25" s="175"/>
      <c r="D25" s="174"/>
      <c r="E25" s="4"/>
      <c r="F25" s="34">
        <f t="shared" si="1"/>
        <v>0</v>
      </c>
      <c r="G25" s="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173">
        <f>SUM(F22:F25)</f>
        <v>0</v>
      </c>
      <c r="B26" s="175"/>
      <c r="C26" s="175"/>
      <c r="D26" s="175"/>
      <c r="E26" s="175"/>
      <c r="F26" s="174"/>
      <c r="G26" s="185"/>
      <c r="H26" s="171"/>
      <c r="I26" s="171"/>
      <c r="J26" s="171"/>
      <c r="K26" s="171"/>
      <c r="L26" s="17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>
      <c r="A27" s="2"/>
      <c r="B27" s="2"/>
      <c r="C27" s="2"/>
      <c r="D27" s="2"/>
      <c r="E27" s="37"/>
      <c r="F27" s="37"/>
      <c r="G27" s="2"/>
      <c r="H27" s="2"/>
      <c r="I27" s="2"/>
      <c r="J27" s="2"/>
      <c r="K27" s="37"/>
      <c r="L27" s="37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6" t="s">
        <v>9</v>
      </c>
      <c r="B28" s="7" t="s">
        <v>10</v>
      </c>
      <c r="C28" s="164" t="s">
        <v>11</v>
      </c>
      <c r="D28" s="165"/>
      <c r="E28" s="166"/>
      <c r="F28" s="8" t="s">
        <v>12</v>
      </c>
      <c r="G28" s="164" t="s">
        <v>13</v>
      </c>
      <c r="H28" s="165"/>
      <c r="I28" s="165"/>
      <c r="J28" s="165"/>
      <c r="K28" s="166"/>
      <c r="L28" s="9" t="s">
        <v>14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10">
        <v>72</v>
      </c>
      <c r="B29" s="12" t="s">
        <v>652</v>
      </c>
      <c r="C29" s="167" t="s">
        <v>675</v>
      </c>
      <c r="D29" s="168"/>
      <c r="E29" s="169"/>
      <c r="F29" s="13" t="s">
        <v>676</v>
      </c>
      <c r="G29" s="218" t="s">
        <v>677</v>
      </c>
      <c r="H29" s="168"/>
      <c r="I29" s="168"/>
      <c r="J29" s="168"/>
      <c r="K29" s="169"/>
      <c r="L29" s="14" t="s">
        <v>678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16"/>
      <c r="B30" s="177" t="s">
        <v>26</v>
      </c>
      <c r="C30" s="178"/>
      <c r="D30" s="179"/>
      <c r="E30" s="65" t="s">
        <v>28</v>
      </c>
      <c r="F30" s="21" t="s">
        <v>29</v>
      </c>
      <c r="G30" s="23"/>
      <c r="H30" s="180"/>
      <c r="I30" s="18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25">
        <v>1</v>
      </c>
      <c r="B31" s="182" t="s">
        <v>679</v>
      </c>
      <c r="C31" s="175"/>
      <c r="D31" s="174"/>
      <c r="E31" s="4"/>
      <c r="F31" s="29">
        <f t="shared" ref="F31:F34" si="2">ROUNDUP(E31*1.03,-1)</f>
        <v>0</v>
      </c>
      <c r="G31" s="33"/>
      <c r="H31" s="183"/>
      <c r="I31" s="17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>
      <c r="A32" s="25">
        <v>2</v>
      </c>
      <c r="B32" s="182" t="s">
        <v>680</v>
      </c>
      <c r="C32" s="175"/>
      <c r="D32" s="174"/>
      <c r="E32" s="4"/>
      <c r="F32" s="29">
        <f t="shared" si="2"/>
        <v>0</v>
      </c>
      <c r="G32" s="33"/>
      <c r="H32" s="183"/>
      <c r="I32" s="17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>
      <c r="A33" s="25">
        <v>3</v>
      </c>
      <c r="B33" s="208" t="s">
        <v>681</v>
      </c>
      <c r="C33" s="175"/>
      <c r="D33" s="174"/>
      <c r="E33" s="4"/>
      <c r="F33" s="29">
        <f t="shared" si="2"/>
        <v>0</v>
      </c>
      <c r="G33" s="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9.5" customHeight="1">
      <c r="A34" s="25">
        <v>4</v>
      </c>
      <c r="B34" s="208" t="s">
        <v>682</v>
      </c>
      <c r="C34" s="175"/>
      <c r="D34" s="174"/>
      <c r="E34" s="4"/>
      <c r="F34" s="34">
        <f t="shared" si="2"/>
        <v>0</v>
      </c>
      <c r="G34" s="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>
      <c r="A35" s="173">
        <f>SUM(F31:F34)</f>
        <v>0</v>
      </c>
      <c r="B35" s="175"/>
      <c r="C35" s="175"/>
      <c r="D35" s="175"/>
      <c r="E35" s="175"/>
      <c r="F35" s="174"/>
      <c r="G35" s="185"/>
      <c r="H35" s="171"/>
      <c r="I35" s="171"/>
      <c r="J35" s="171"/>
      <c r="K35" s="171"/>
      <c r="L35" s="17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>
      <c r="A36" s="73"/>
      <c r="B36" s="73"/>
      <c r="C36" s="73"/>
      <c r="D36" s="73"/>
      <c r="E36" s="74"/>
      <c r="F36" s="74"/>
      <c r="G36" s="58"/>
      <c r="H36" s="58"/>
      <c r="I36" s="58"/>
      <c r="J36" s="58"/>
      <c r="K36" s="39"/>
      <c r="L36" s="39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6" t="s">
        <v>9</v>
      </c>
      <c r="B37" s="7" t="s">
        <v>10</v>
      </c>
      <c r="C37" s="164" t="s">
        <v>11</v>
      </c>
      <c r="D37" s="165"/>
      <c r="E37" s="166"/>
      <c r="F37" s="8" t="s">
        <v>12</v>
      </c>
      <c r="G37" s="164" t="s">
        <v>13</v>
      </c>
      <c r="H37" s="165"/>
      <c r="I37" s="165"/>
      <c r="J37" s="165"/>
      <c r="K37" s="166"/>
      <c r="L37" s="9" t="s">
        <v>14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0">
        <v>73</v>
      </c>
      <c r="B38" s="12" t="s">
        <v>652</v>
      </c>
      <c r="C38" s="218" t="s">
        <v>683</v>
      </c>
      <c r="D38" s="168"/>
      <c r="E38" s="169"/>
      <c r="F38" s="15" t="s">
        <v>684</v>
      </c>
      <c r="G38" s="218" t="s">
        <v>685</v>
      </c>
      <c r="H38" s="168"/>
      <c r="I38" s="168"/>
      <c r="J38" s="168"/>
      <c r="K38" s="169"/>
      <c r="L38" s="18" t="s">
        <v>686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>
      <c r="A39" s="16"/>
      <c r="B39" s="177" t="s">
        <v>26</v>
      </c>
      <c r="C39" s="178"/>
      <c r="D39" s="179"/>
      <c r="E39" s="65" t="s">
        <v>28</v>
      </c>
      <c r="F39" s="21" t="s">
        <v>29</v>
      </c>
      <c r="G39" s="23"/>
      <c r="H39" s="180"/>
      <c r="I39" s="18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9.5" customHeight="1">
      <c r="A40" s="25">
        <v>1</v>
      </c>
      <c r="B40" s="207" t="s">
        <v>687</v>
      </c>
      <c r="C40" s="175"/>
      <c r="D40" s="174"/>
      <c r="E40" s="4"/>
      <c r="F40" s="29">
        <f t="shared" ref="F40:F46" si="3">ROUNDUP(E40*1.03,-1)</f>
        <v>0</v>
      </c>
      <c r="G40" s="33"/>
      <c r="H40" s="183"/>
      <c r="I40" s="17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25">
        <v>2</v>
      </c>
      <c r="B41" s="207" t="s">
        <v>688</v>
      </c>
      <c r="C41" s="175"/>
      <c r="D41" s="174"/>
      <c r="E41" s="4"/>
      <c r="F41" s="29">
        <f t="shared" si="3"/>
        <v>0</v>
      </c>
      <c r="G41" s="33"/>
      <c r="H41" s="183"/>
      <c r="I41" s="17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9.5" customHeight="1">
      <c r="A42" s="25">
        <v>3</v>
      </c>
      <c r="B42" s="208" t="s">
        <v>689</v>
      </c>
      <c r="C42" s="175"/>
      <c r="D42" s="174"/>
      <c r="E42" s="4"/>
      <c r="F42" s="29">
        <f t="shared" si="3"/>
        <v>0</v>
      </c>
      <c r="G42" s="33"/>
      <c r="H42" s="183"/>
      <c r="I42" s="171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9.5" customHeight="1">
      <c r="A43" s="25">
        <v>4</v>
      </c>
      <c r="B43" s="208" t="s">
        <v>690</v>
      </c>
      <c r="C43" s="175"/>
      <c r="D43" s="174"/>
      <c r="E43" s="4"/>
      <c r="F43" s="29">
        <f t="shared" si="3"/>
        <v>0</v>
      </c>
      <c r="G43" s="33"/>
      <c r="H43" s="183"/>
      <c r="I43" s="17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9.5" customHeight="1">
      <c r="A44" s="25">
        <v>5</v>
      </c>
      <c r="B44" s="207" t="s">
        <v>691</v>
      </c>
      <c r="C44" s="175"/>
      <c r="D44" s="174"/>
      <c r="E44" s="4"/>
      <c r="F44" s="29">
        <f t="shared" si="3"/>
        <v>0</v>
      </c>
      <c r="G44" s="3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9.5" customHeight="1">
      <c r="A45" s="25">
        <v>6</v>
      </c>
      <c r="B45" s="207" t="s">
        <v>692</v>
      </c>
      <c r="C45" s="175"/>
      <c r="D45" s="174"/>
      <c r="E45" s="4"/>
      <c r="F45" s="29">
        <f t="shared" si="3"/>
        <v>0</v>
      </c>
      <c r="G45" s="3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9.5" customHeight="1">
      <c r="A46" s="25">
        <v>7</v>
      </c>
      <c r="B46" s="207" t="s">
        <v>693</v>
      </c>
      <c r="C46" s="175"/>
      <c r="D46" s="174"/>
      <c r="E46" s="4"/>
      <c r="F46" s="34">
        <f t="shared" si="3"/>
        <v>0</v>
      </c>
      <c r="G46" s="3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9.5" customHeight="1">
      <c r="A47" s="173">
        <f>SUM(F40:F46)</f>
        <v>0</v>
      </c>
      <c r="B47" s="175"/>
      <c r="C47" s="175"/>
      <c r="D47" s="175"/>
      <c r="E47" s="175"/>
      <c r="F47" s="174"/>
      <c r="G47" s="185"/>
      <c r="H47" s="171"/>
      <c r="I47" s="171"/>
      <c r="J47" s="171"/>
      <c r="K47" s="171"/>
      <c r="L47" s="17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9.25" customHeight="1">
      <c r="A48" s="2"/>
      <c r="B48" s="2"/>
      <c r="C48" s="2"/>
      <c r="D48" s="2"/>
      <c r="E48" s="37"/>
      <c r="F48" s="37"/>
      <c r="G48" s="2"/>
      <c r="H48" s="2"/>
      <c r="I48" s="2"/>
      <c r="J48" s="2"/>
      <c r="K48" s="37"/>
      <c r="L48" s="37" t="s">
        <v>576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6" t="s">
        <v>9</v>
      </c>
      <c r="B49" s="7" t="s">
        <v>10</v>
      </c>
      <c r="C49" s="164" t="s">
        <v>11</v>
      </c>
      <c r="D49" s="165"/>
      <c r="E49" s="166"/>
      <c r="F49" s="8" t="s">
        <v>12</v>
      </c>
      <c r="G49" s="164" t="s">
        <v>13</v>
      </c>
      <c r="H49" s="165"/>
      <c r="I49" s="165"/>
      <c r="J49" s="165"/>
      <c r="K49" s="166"/>
      <c r="L49" s="9" t="s">
        <v>14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0">
        <v>74</v>
      </c>
      <c r="B50" s="12" t="s">
        <v>652</v>
      </c>
      <c r="C50" s="198" t="s">
        <v>694</v>
      </c>
      <c r="D50" s="168"/>
      <c r="E50" s="169"/>
      <c r="F50" s="15" t="s">
        <v>695</v>
      </c>
      <c r="G50" s="186" t="s">
        <v>696</v>
      </c>
      <c r="H50" s="168"/>
      <c r="I50" s="168"/>
      <c r="J50" s="168"/>
      <c r="K50" s="169"/>
      <c r="L50" s="18" t="s">
        <v>697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9.5" customHeight="1">
      <c r="A51" s="16"/>
      <c r="B51" s="177" t="s">
        <v>26</v>
      </c>
      <c r="C51" s="178"/>
      <c r="D51" s="179"/>
      <c r="E51" s="65" t="s">
        <v>28</v>
      </c>
      <c r="F51" s="21" t="s">
        <v>29</v>
      </c>
      <c r="G51" s="23"/>
      <c r="H51" s="180"/>
      <c r="I51" s="181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9.5" customHeight="1">
      <c r="A52" s="16">
        <v>1</v>
      </c>
      <c r="B52" s="208" t="s">
        <v>698</v>
      </c>
      <c r="C52" s="175"/>
      <c r="D52" s="174"/>
      <c r="E52" s="4"/>
      <c r="F52" s="29">
        <f t="shared" ref="F52:F59" si="4">ROUNDUP(E52*1.03,-1)</f>
        <v>0</v>
      </c>
      <c r="G52" s="33"/>
      <c r="H52" s="183"/>
      <c r="I52" s="171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9.5" customHeight="1">
      <c r="A53" s="16">
        <v>2</v>
      </c>
      <c r="B53" s="208" t="s">
        <v>699</v>
      </c>
      <c r="C53" s="175"/>
      <c r="D53" s="174"/>
      <c r="E53" s="4"/>
      <c r="F53" s="29">
        <f t="shared" si="4"/>
        <v>0</v>
      </c>
      <c r="G53" s="33"/>
      <c r="H53" s="183"/>
      <c r="I53" s="171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9.5" customHeight="1">
      <c r="A54" s="16">
        <v>3</v>
      </c>
      <c r="B54" s="208" t="s">
        <v>700</v>
      </c>
      <c r="C54" s="175"/>
      <c r="D54" s="174"/>
      <c r="E54" s="4"/>
      <c r="F54" s="29">
        <f t="shared" si="4"/>
        <v>0</v>
      </c>
      <c r="G54" s="33"/>
      <c r="H54" s="183"/>
      <c r="I54" s="171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9.5" customHeight="1">
      <c r="A55" s="25">
        <v>4</v>
      </c>
      <c r="B55" s="208" t="s">
        <v>701</v>
      </c>
      <c r="C55" s="175"/>
      <c r="D55" s="174"/>
      <c r="E55" s="4"/>
      <c r="F55" s="29">
        <f t="shared" si="4"/>
        <v>0</v>
      </c>
      <c r="G55" s="33"/>
      <c r="H55" s="183"/>
      <c r="I55" s="171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9.5" customHeight="1">
      <c r="A56" s="16">
        <v>5</v>
      </c>
      <c r="B56" s="208" t="s">
        <v>702</v>
      </c>
      <c r="C56" s="175"/>
      <c r="D56" s="174"/>
      <c r="E56" s="4"/>
      <c r="F56" s="29">
        <f t="shared" si="4"/>
        <v>0</v>
      </c>
      <c r="G56" s="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9.5" customHeight="1">
      <c r="A57" s="16">
        <v>6</v>
      </c>
      <c r="B57" s="208" t="s">
        <v>703</v>
      </c>
      <c r="C57" s="175"/>
      <c r="D57" s="174"/>
      <c r="E57" s="4"/>
      <c r="F57" s="29">
        <f t="shared" si="4"/>
        <v>0</v>
      </c>
      <c r="G57" s="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9.5" customHeight="1">
      <c r="A58" s="16">
        <v>7</v>
      </c>
      <c r="B58" s="208" t="s">
        <v>704</v>
      </c>
      <c r="C58" s="175"/>
      <c r="D58" s="174"/>
      <c r="E58" s="4"/>
      <c r="F58" s="29">
        <f t="shared" si="4"/>
        <v>0</v>
      </c>
      <c r="G58" s="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9.5" customHeight="1">
      <c r="A59" s="25">
        <v>8</v>
      </c>
      <c r="B59" s="208" t="s">
        <v>705</v>
      </c>
      <c r="C59" s="175"/>
      <c r="D59" s="174"/>
      <c r="E59" s="4"/>
      <c r="F59" s="34">
        <f t="shared" si="4"/>
        <v>0</v>
      </c>
      <c r="G59" s="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9.5" customHeight="1">
      <c r="A60" s="173">
        <f>SUM(F52:F59)</f>
        <v>0</v>
      </c>
      <c r="B60" s="175"/>
      <c r="C60" s="175"/>
      <c r="D60" s="175"/>
      <c r="E60" s="175"/>
      <c r="F60" s="174"/>
      <c r="G60" s="185"/>
      <c r="H60" s="171"/>
      <c r="I60" s="171"/>
      <c r="J60" s="171"/>
      <c r="K60" s="171"/>
      <c r="L60" s="17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37"/>
      <c r="F61" s="37"/>
      <c r="G61" s="2"/>
      <c r="H61" s="2"/>
      <c r="I61" s="2"/>
      <c r="J61" s="2"/>
      <c r="K61" s="37"/>
      <c r="L61" s="37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6" t="s">
        <v>9</v>
      </c>
      <c r="B62" s="7" t="s">
        <v>10</v>
      </c>
      <c r="C62" s="164" t="s">
        <v>11</v>
      </c>
      <c r="D62" s="165"/>
      <c r="E62" s="166"/>
      <c r="F62" s="8" t="s">
        <v>12</v>
      </c>
      <c r="G62" s="164" t="s">
        <v>13</v>
      </c>
      <c r="H62" s="165"/>
      <c r="I62" s="165"/>
      <c r="J62" s="165"/>
      <c r="K62" s="166"/>
      <c r="L62" s="9" t="s">
        <v>14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0">
        <v>75</v>
      </c>
      <c r="B63" s="12" t="s">
        <v>652</v>
      </c>
      <c r="C63" s="198" t="s">
        <v>706</v>
      </c>
      <c r="D63" s="168"/>
      <c r="E63" s="169"/>
      <c r="F63" s="15" t="s">
        <v>707</v>
      </c>
      <c r="G63" s="186" t="s">
        <v>708</v>
      </c>
      <c r="H63" s="168"/>
      <c r="I63" s="168"/>
      <c r="J63" s="168"/>
      <c r="K63" s="169"/>
      <c r="L63" s="18" t="s">
        <v>709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9.5" customHeight="1">
      <c r="A64" s="16"/>
      <c r="B64" s="177" t="s">
        <v>26</v>
      </c>
      <c r="C64" s="178"/>
      <c r="D64" s="179"/>
      <c r="E64" s="65" t="s">
        <v>28</v>
      </c>
      <c r="F64" s="21" t="s">
        <v>29</v>
      </c>
      <c r="G64" s="23"/>
      <c r="H64" s="180"/>
      <c r="I64" s="181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9.5" customHeight="1">
      <c r="A65" s="25">
        <v>1</v>
      </c>
      <c r="B65" s="207" t="s">
        <v>710</v>
      </c>
      <c r="C65" s="175"/>
      <c r="D65" s="174"/>
      <c r="E65" s="4"/>
      <c r="F65" s="29">
        <f t="shared" ref="F65:F66" si="5">ROUNDUP(E65*1.03,-1)</f>
        <v>0</v>
      </c>
      <c r="G65" s="33"/>
      <c r="H65" s="183"/>
      <c r="I65" s="171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9.5" customHeight="1">
      <c r="A66" s="25">
        <v>2</v>
      </c>
      <c r="B66" s="208" t="s">
        <v>711</v>
      </c>
      <c r="C66" s="175"/>
      <c r="D66" s="174"/>
      <c r="E66" s="4"/>
      <c r="F66" s="34">
        <f t="shared" si="5"/>
        <v>0</v>
      </c>
      <c r="G66" s="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9.5" customHeight="1">
      <c r="A67" s="173">
        <f>SUM(F65:F66)</f>
        <v>0</v>
      </c>
      <c r="B67" s="175"/>
      <c r="C67" s="175"/>
      <c r="D67" s="175"/>
      <c r="E67" s="175"/>
      <c r="F67" s="174"/>
      <c r="G67" s="185"/>
      <c r="H67" s="171"/>
      <c r="I67" s="171"/>
      <c r="J67" s="171"/>
      <c r="K67" s="171"/>
      <c r="L67" s="17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37"/>
      <c r="F68" s="37"/>
      <c r="G68" s="2"/>
      <c r="H68" s="2"/>
      <c r="I68" s="2"/>
      <c r="J68" s="2"/>
      <c r="K68" s="37"/>
      <c r="L68" s="37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>
      <c r="A69" s="173" t="s">
        <v>114</v>
      </c>
      <c r="B69" s="175"/>
      <c r="C69" s="175"/>
      <c r="D69" s="174"/>
      <c r="E69" s="184">
        <f>SUM(A67,A60,A47,A35,A26,A17,A11)</f>
        <v>0</v>
      </c>
      <c r="F69" s="174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06">
    <mergeCell ref="A67:F67"/>
    <mergeCell ref="G67:L67"/>
    <mergeCell ref="A69:D69"/>
    <mergeCell ref="E69:F69"/>
    <mergeCell ref="B59:D59"/>
    <mergeCell ref="A60:F60"/>
    <mergeCell ref="G60:L60"/>
    <mergeCell ref="G62:K62"/>
    <mergeCell ref="G63:K63"/>
    <mergeCell ref="H64:I64"/>
    <mergeCell ref="H65:I65"/>
    <mergeCell ref="B44:D44"/>
    <mergeCell ref="B45:D45"/>
    <mergeCell ref="B46:D46"/>
    <mergeCell ref="A47:F47"/>
    <mergeCell ref="G47:L47"/>
    <mergeCell ref="H53:I53"/>
    <mergeCell ref="H54:I54"/>
    <mergeCell ref="H55:I55"/>
    <mergeCell ref="C49:E49"/>
    <mergeCell ref="G49:K49"/>
    <mergeCell ref="C50:E50"/>
    <mergeCell ref="G50:K50"/>
    <mergeCell ref="B51:D51"/>
    <mergeCell ref="H51:I51"/>
    <mergeCell ref="H52:I52"/>
    <mergeCell ref="H39:I39"/>
    <mergeCell ref="B40:D40"/>
    <mergeCell ref="H40:I40"/>
    <mergeCell ref="B41:D41"/>
    <mergeCell ref="H41:I41"/>
    <mergeCell ref="H42:I42"/>
    <mergeCell ref="H43:I43"/>
    <mergeCell ref="B42:D42"/>
    <mergeCell ref="B43:D43"/>
    <mergeCell ref="B64:D64"/>
    <mergeCell ref="B65:D65"/>
    <mergeCell ref="B66:D66"/>
    <mergeCell ref="B52:D52"/>
    <mergeCell ref="B53:D53"/>
    <mergeCell ref="B54:D54"/>
    <mergeCell ref="B55:D55"/>
    <mergeCell ref="B56:D56"/>
    <mergeCell ref="B57:D57"/>
    <mergeCell ref="B58:D58"/>
    <mergeCell ref="B25:D25"/>
    <mergeCell ref="A26:F26"/>
    <mergeCell ref="G26:L26"/>
    <mergeCell ref="C28:E28"/>
    <mergeCell ref="G28:K28"/>
    <mergeCell ref="C29:E29"/>
    <mergeCell ref="G29:K29"/>
    <mergeCell ref="C62:E62"/>
    <mergeCell ref="C63:E63"/>
    <mergeCell ref="B30:D30"/>
    <mergeCell ref="H30:I30"/>
    <mergeCell ref="B31:D31"/>
    <mergeCell ref="H31:I31"/>
    <mergeCell ref="B32:D32"/>
    <mergeCell ref="H32:I32"/>
    <mergeCell ref="B33:D33"/>
    <mergeCell ref="B34:D34"/>
    <mergeCell ref="A35:F35"/>
    <mergeCell ref="G35:L35"/>
    <mergeCell ref="C37:E37"/>
    <mergeCell ref="G37:K37"/>
    <mergeCell ref="C38:E38"/>
    <mergeCell ref="G38:K38"/>
    <mergeCell ref="B39:D39"/>
    <mergeCell ref="C20:E20"/>
    <mergeCell ref="G20:K20"/>
    <mergeCell ref="B21:D21"/>
    <mergeCell ref="H21:I21"/>
    <mergeCell ref="B22:D22"/>
    <mergeCell ref="H22:I22"/>
    <mergeCell ref="B23:D23"/>
    <mergeCell ref="H23:I23"/>
    <mergeCell ref="B24:D24"/>
    <mergeCell ref="C14:E14"/>
    <mergeCell ref="G14:K14"/>
    <mergeCell ref="B15:D15"/>
    <mergeCell ref="H15:I15"/>
    <mergeCell ref="H16:I16"/>
    <mergeCell ref="B16:D16"/>
    <mergeCell ref="A17:F17"/>
    <mergeCell ref="G17:L17"/>
    <mergeCell ref="C19:E19"/>
    <mergeCell ref="G19:K19"/>
    <mergeCell ref="B8:D8"/>
    <mergeCell ref="H8:I8"/>
    <mergeCell ref="B9:D9"/>
    <mergeCell ref="H9:I9"/>
    <mergeCell ref="B10:D10"/>
    <mergeCell ref="A11:F11"/>
    <mergeCell ref="G11:L11"/>
    <mergeCell ref="C13:E13"/>
    <mergeCell ref="G13:K13"/>
    <mergeCell ref="G6:K6"/>
    <mergeCell ref="G7:K7"/>
    <mergeCell ref="A1:L1"/>
    <mergeCell ref="A2:L2"/>
    <mergeCell ref="H3:I3"/>
    <mergeCell ref="J3:L3"/>
    <mergeCell ref="A4:L4"/>
    <mergeCell ref="C6:E6"/>
    <mergeCell ref="C7:E7"/>
  </mergeCells>
  <phoneticPr fontId="22"/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7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7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712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713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76</v>
      </c>
      <c r="B8" s="12" t="s">
        <v>714</v>
      </c>
      <c r="C8" s="198" t="s">
        <v>715</v>
      </c>
      <c r="D8" s="168"/>
      <c r="E8" s="169"/>
      <c r="F8" s="15" t="s">
        <v>716</v>
      </c>
      <c r="G8" s="186" t="s">
        <v>717</v>
      </c>
      <c r="H8" s="168"/>
      <c r="I8" s="168"/>
      <c r="J8" s="168"/>
      <c r="K8" s="169"/>
      <c r="L8" s="18" t="s">
        <v>718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 t="s">
        <v>9</v>
      </c>
      <c r="B9" s="177" t="s">
        <v>26</v>
      </c>
      <c r="C9" s="178"/>
      <c r="D9" s="179"/>
      <c r="E9" s="65" t="s">
        <v>28</v>
      </c>
      <c r="F9" s="72" t="s">
        <v>29</v>
      </c>
      <c r="G9" s="77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5">
        <v>1</v>
      </c>
      <c r="B10" s="207" t="s">
        <v>719</v>
      </c>
      <c r="C10" s="175"/>
      <c r="D10" s="174"/>
      <c r="E10" s="4"/>
      <c r="F10" s="101">
        <f t="shared" ref="F10:F15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25">
        <v>2</v>
      </c>
      <c r="B11" s="207" t="s">
        <v>720</v>
      </c>
      <c r="C11" s="175"/>
      <c r="D11" s="174"/>
      <c r="E11" s="4"/>
      <c r="F11" s="101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25">
        <v>3</v>
      </c>
      <c r="B12" s="207" t="s">
        <v>721</v>
      </c>
      <c r="C12" s="175"/>
      <c r="D12" s="174"/>
      <c r="E12" s="4"/>
      <c r="F12" s="101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25">
        <v>4</v>
      </c>
      <c r="B13" s="207" t="s">
        <v>722</v>
      </c>
      <c r="C13" s="175"/>
      <c r="D13" s="174"/>
      <c r="E13" s="4"/>
      <c r="F13" s="101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25">
        <v>5</v>
      </c>
      <c r="B14" s="207" t="s">
        <v>723</v>
      </c>
      <c r="C14" s="175"/>
      <c r="D14" s="174"/>
      <c r="E14" s="4"/>
      <c r="F14" s="101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25">
        <v>6</v>
      </c>
      <c r="B15" s="207" t="s">
        <v>724</v>
      </c>
      <c r="C15" s="175"/>
      <c r="D15" s="174"/>
      <c r="E15" s="4"/>
      <c r="F15" s="101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25">
        <v>7</v>
      </c>
      <c r="B16" s="207"/>
      <c r="C16" s="175"/>
      <c r="D16" s="174"/>
      <c r="E16" s="4"/>
      <c r="F16" s="110"/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25">
        <v>8</v>
      </c>
      <c r="B17" s="207"/>
      <c r="C17" s="175"/>
      <c r="D17" s="174"/>
      <c r="E17" s="66"/>
      <c r="F17" s="110"/>
      <c r="G17" s="8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25">
        <v>9</v>
      </c>
      <c r="B18" s="207"/>
      <c r="C18" s="175"/>
      <c r="D18" s="174"/>
      <c r="E18" s="66"/>
      <c r="F18" s="110"/>
      <c r="G18" s="8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25">
        <v>10</v>
      </c>
      <c r="B19" s="207"/>
      <c r="C19" s="175"/>
      <c r="D19" s="174"/>
      <c r="E19" s="66"/>
      <c r="F19" s="110"/>
      <c r="G19" s="8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25">
        <v>11</v>
      </c>
      <c r="B20" s="207"/>
      <c r="C20" s="175"/>
      <c r="D20" s="174"/>
      <c r="E20" s="66"/>
      <c r="F20" s="110"/>
      <c r="G20" s="8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25">
        <v>12</v>
      </c>
      <c r="B21" s="207"/>
      <c r="C21" s="175"/>
      <c r="D21" s="174"/>
      <c r="E21" s="66"/>
      <c r="F21" s="110"/>
      <c r="G21" s="8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25">
        <v>13</v>
      </c>
      <c r="B22" s="207"/>
      <c r="C22" s="175"/>
      <c r="D22" s="174"/>
      <c r="E22" s="66"/>
      <c r="F22" s="110"/>
      <c r="G22" s="8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5">
        <v>14</v>
      </c>
      <c r="B23" s="207"/>
      <c r="C23" s="175"/>
      <c r="D23" s="174"/>
      <c r="E23" s="66"/>
      <c r="F23" s="110"/>
      <c r="G23" s="8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5">
        <v>15</v>
      </c>
      <c r="B24" s="207"/>
      <c r="C24" s="175"/>
      <c r="D24" s="174"/>
      <c r="E24" s="66"/>
      <c r="F24" s="111"/>
      <c r="G24" s="8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173" t="s">
        <v>114</v>
      </c>
      <c r="B25" s="175"/>
      <c r="C25" s="175"/>
      <c r="D25" s="175"/>
      <c r="E25" s="174"/>
      <c r="F25" s="94">
        <f>SUM(F10:F24)</f>
        <v>0</v>
      </c>
      <c r="G25" s="95"/>
      <c r="H25" s="61"/>
      <c r="I25" s="6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7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2">
    <mergeCell ref="H23:I23"/>
    <mergeCell ref="H24:I24"/>
    <mergeCell ref="H13:I13"/>
    <mergeCell ref="H14:I14"/>
    <mergeCell ref="H15:I15"/>
    <mergeCell ref="H16:I16"/>
    <mergeCell ref="H17:I17"/>
    <mergeCell ref="H18:I18"/>
    <mergeCell ref="H19:I19"/>
    <mergeCell ref="B23:D23"/>
    <mergeCell ref="B24:D24"/>
    <mergeCell ref="A25:E25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5.5" customWidth="1"/>
    <col min="2" max="3" width="6.75" customWidth="1"/>
    <col min="4" max="4" width="5.62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7.625" customWidth="1"/>
    <col min="12" max="12" width="13.75" customWidth="1"/>
    <col min="13" max="26" width="8" customWidth="1"/>
  </cols>
  <sheetData>
    <row r="1" spans="1:26" ht="15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725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726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3"/>
      <c r="B6" s="3"/>
      <c r="C6" s="2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6.2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6.25" customHeight="1">
      <c r="A8" s="10">
        <v>77</v>
      </c>
      <c r="B8" s="67" t="s">
        <v>727</v>
      </c>
      <c r="C8" s="206" t="s">
        <v>728</v>
      </c>
      <c r="D8" s="168"/>
      <c r="E8" s="169"/>
      <c r="F8" s="15" t="s">
        <v>729</v>
      </c>
      <c r="G8" s="186" t="s">
        <v>730</v>
      </c>
      <c r="H8" s="168"/>
      <c r="I8" s="168"/>
      <c r="J8" s="168"/>
      <c r="K8" s="169"/>
      <c r="L8" s="18" t="s">
        <v>731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16"/>
      <c r="B9" s="177" t="s">
        <v>26</v>
      </c>
      <c r="C9" s="178"/>
      <c r="D9" s="179"/>
      <c r="E9" s="65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9.5" customHeight="1">
      <c r="A10" s="25">
        <v>1</v>
      </c>
      <c r="B10" s="207" t="s">
        <v>732</v>
      </c>
      <c r="C10" s="175"/>
      <c r="D10" s="174"/>
      <c r="E10" s="4"/>
      <c r="F10" s="29">
        <f t="shared" ref="F10:F14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25">
        <v>2</v>
      </c>
      <c r="B11" s="207" t="s">
        <v>733</v>
      </c>
      <c r="C11" s="175"/>
      <c r="D11" s="174"/>
      <c r="E11" s="4"/>
      <c r="F11" s="29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25">
        <v>3</v>
      </c>
      <c r="B12" s="208" t="s">
        <v>734</v>
      </c>
      <c r="C12" s="175"/>
      <c r="D12" s="174"/>
      <c r="E12" s="4"/>
      <c r="F12" s="29">
        <f t="shared" si="0"/>
        <v>0</v>
      </c>
      <c r="G12" s="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9.5" customHeight="1">
      <c r="A13" s="25">
        <v>4</v>
      </c>
      <c r="B13" s="208" t="s">
        <v>735</v>
      </c>
      <c r="C13" s="175"/>
      <c r="D13" s="174"/>
      <c r="E13" s="4"/>
      <c r="F13" s="149">
        <f t="shared" si="0"/>
        <v>0</v>
      </c>
      <c r="G13" s="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25">
        <v>5</v>
      </c>
      <c r="B14" s="208" t="s">
        <v>736</v>
      </c>
      <c r="C14" s="175"/>
      <c r="D14" s="174"/>
      <c r="E14" s="4"/>
      <c r="F14" s="34">
        <f t="shared" si="0"/>
        <v>0</v>
      </c>
      <c r="G14" s="220"/>
      <c r="H14" s="171"/>
      <c r="I14" s="171"/>
      <c r="J14" s="171"/>
      <c r="K14" s="17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>
      <c r="A15" s="209">
        <f>SUM(F10:F14)</f>
        <v>0</v>
      </c>
      <c r="B15" s="175"/>
      <c r="C15" s="175"/>
      <c r="D15" s="175"/>
      <c r="E15" s="175"/>
      <c r="F15" s="174"/>
      <c r="G15" s="185"/>
      <c r="H15" s="171"/>
      <c r="I15" s="171"/>
      <c r="J15" s="171"/>
      <c r="K15" s="171"/>
      <c r="L15" s="17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0.5" customHeight="1">
      <c r="A16" s="2"/>
      <c r="B16" s="2"/>
      <c r="C16" s="2"/>
      <c r="D16" s="2"/>
      <c r="E16" s="37"/>
      <c r="F16" s="37"/>
      <c r="G16" s="2"/>
      <c r="H16" s="2"/>
      <c r="I16" s="2"/>
      <c r="J16" s="2"/>
      <c r="K16" s="37"/>
      <c r="L16" s="37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6.25" customHeight="1">
      <c r="A17" s="6" t="s">
        <v>9</v>
      </c>
      <c r="B17" s="7" t="s">
        <v>10</v>
      </c>
      <c r="C17" s="164" t="s">
        <v>11</v>
      </c>
      <c r="D17" s="165"/>
      <c r="E17" s="166"/>
      <c r="F17" s="8" t="s">
        <v>12</v>
      </c>
      <c r="G17" s="164" t="s">
        <v>13</v>
      </c>
      <c r="H17" s="165"/>
      <c r="I17" s="165"/>
      <c r="J17" s="165"/>
      <c r="K17" s="166"/>
      <c r="L17" s="9" t="s">
        <v>14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2.25" customHeight="1">
      <c r="A18" s="10">
        <v>78</v>
      </c>
      <c r="B18" s="67" t="s">
        <v>727</v>
      </c>
      <c r="C18" s="206" t="s">
        <v>737</v>
      </c>
      <c r="D18" s="168"/>
      <c r="E18" s="169"/>
      <c r="F18" s="15" t="s">
        <v>738</v>
      </c>
      <c r="G18" s="241" t="s">
        <v>739</v>
      </c>
      <c r="H18" s="168"/>
      <c r="I18" s="168"/>
      <c r="J18" s="168"/>
      <c r="K18" s="169"/>
      <c r="L18" s="18" t="s">
        <v>740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>
      <c r="A19" s="16"/>
      <c r="B19" s="177" t="s">
        <v>26</v>
      </c>
      <c r="C19" s="178"/>
      <c r="D19" s="179"/>
      <c r="E19" s="65" t="s">
        <v>28</v>
      </c>
      <c r="F19" s="21" t="s">
        <v>29</v>
      </c>
      <c r="G19" s="23"/>
      <c r="H19" s="180"/>
      <c r="I19" s="18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9.5" customHeight="1">
      <c r="A20" s="150">
        <v>1</v>
      </c>
      <c r="B20" s="209" t="s">
        <v>741</v>
      </c>
      <c r="C20" s="175"/>
      <c r="D20" s="174"/>
      <c r="E20" s="69"/>
      <c r="F20" s="96">
        <f t="shared" ref="F20:F35" si="1">ROUNDUP(E20*1.03,-1)</f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150">
        <v>2</v>
      </c>
      <c r="B21" s="209" t="s">
        <v>742</v>
      </c>
      <c r="C21" s="175"/>
      <c r="D21" s="174"/>
      <c r="E21" s="69"/>
      <c r="F21" s="96">
        <f t="shared" si="1"/>
        <v>0</v>
      </c>
      <c r="G21" s="3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9.5" customHeight="1">
      <c r="A22" s="150">
        <v>3</v>
      </c>
      <c r="B22" s="209" t="s">
        <v>743</v>
      </c>
      <c r="C22" s="175"/>
      <c r="D22" s="174"/>
      <c r="E22" s="69"/>
      <c r="F22" s="96">
        <f t="shared" si="1"/>
        <v>0</v>
      </c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150">
        <v>4</v>
      </c>
      <c r="B23" s="209" t="s">
        <v>473</v>
      </c>
      <c r="C23" s="175"/>
      <c r="D23" s="174"/>
      <c r="E23" s="69"/>
      <c r="F23" s="96">
        <f t="shared" si="1"/>
        <v>0</v>
      </c>
      <c r="G23" s="3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150">
        <v>5</v>
      </c>
      <c r="B24" s="209" t="s">
        <v>744</v>
      </c>
      <c r="C24" s="175"/>
      <c r="D24" s="174"/>
      <c r="E24" s="69"/>
      <c r="F24" s="96">
        <f t="shared" si="1"/>
        <v>0</v>
      </c>
      <c r="G24" s="3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>
      <c r="A25" s="79">
        <v>6</v>
      </c>
      <c r="B25" s="209" t="s">
        <v>745</v>
      </c>
      <c r="C25" s="175"/>
      <c r="D25" s="174"/>
      <c r="E25" s="69"/>
      <c r="F25" s="96">
        <f t="shared" si="1"/>
        <v>0</v>
      </c>
      <c r="G25" s="33"/>
      <c r="H25" s="183"/>
      <c r="I25" s="17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79">
        <v>7</v>
      </c>
      <c r="B26" s="209" t="s">
        <v>746</v>
      </c>
      <c r="C26" s="175"/>
      <c r="D26" s="174"/>
      <c r="E26" s="69"/>
      <c r="F26" s="96">
        <f t="shared" si="1"/>
        <v>0</v>
      </c>
      <c r="G26" s="33"/>
      <c r="H26" s="183"/>
      <c r="I26" s="17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>
      <c r="A27" s="150">
        <v>8</v>
      </c>
      <c r="B27" s="209" t="s">
        <v>747</v>
      </c>
      <c r="C27" s="175"/>
      <c r="D27" s="174"/>
      <c r="E27" s="69"/>
      <c r="F27" s="96">
        <f t="shared" si="1"/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150">
        <v>9</v>
      </c>
      <c r="B28" s="209" t="s">
        <v>748</v>
      </c>
      <c r="C28" s="175"/>
      <c r="D28" s="174"/>
      <c r="E28" s="69"/>
      <c r="F28" s="96">
        <f t="shared" si="1"/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>
      <c r="A29" s="150">
        <v>10</v>
      </c>
      <c r="B29" s="209" t="s">
        <v>749</v>
      </c>
      <c r="C29" s="175"/>
      <c r="D29" s="174"/>
      <c r="E29" s="69"/>
      <c r="F29" s="96">
        <f t="shared" si="1"/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>
      <c r="A30" s="150">
        <v>11</v>
      </c>
      <c r="B30" s="209" t="s">
        <v>750</v>
      </c>
      <c r="C30" s="175"/>
      <c r="D30" s="174"/>
      <c r="E30" s="69"/>
      <c r="F30" s="96">
        <f t="shared" si="1"/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79">
        <v>12</v>
      </c>
      <c r="B31" s="209" t="s">
        <v>751</v>
      </c>
      <c r="C31" s="175"/>
      <c r="D31" s="174"/>
      <c r="E31" s="69"/>
      <c r="F31" s="96">
        <f t="shared" si="1"/>
        <v>0</v>
      </c>
      <c r="G31" s="1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>
      <c r="A32" s="150">
        <v>13</v>
      </c>
      <c r="B32" s="209" t="s">
        <v>752</v>
      </c>
      <c r="C32" s="175"/>
      <c r="D32" s="174"/>
      <c r="E32" s="69"/>
      <c r="F32" s="96">
        <f t="shared" si="1"/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>
      <c r="A33" s="79">
        <v>14</v>
      </c>
      <c r="B33" s="209" t="s">
        <v>753</v>
      </c>
      <c r="C33" s="175"/>
      <c r="D33" s="174"/>
      <c r="E33" s="69"/>
      <c r="F33" s="96">
        <f t="shared" si="1"/>
        <v>0</v>
      </c>
      <c r="G33" s="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9.5" customHeight="1">
      <c r="A34" s="79">
        <v>15</v>
      </c>
      <c r="B34" s="242" t="s">
        <v>754</v>
      </c>
      <c r="C34" s="175"/>
      <c r="D34" s="174"/>
      <c r="E34" s="69"/>
      <c r="F34" s="151">
        <f t="shared" si="1"/>
        <v>0</v>
      </c>
      <c r="G34" s="220"/>
      <c r="H34" s="171"/>
      <c r="I34" s="171"/>
      <c r="J34" s="171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152">
        <v>16</v>
      </c>
      <c r="B35" s="173" t="s">
        <v>755</v>
      </c>
      <c r="C35" s="175"/>
      <c r="D35" s="174"/>
      <c r="E35" s="117"/>
      <c r="F35" s="153">
        <f t="shared" si="1"/>
        <v>0</v>
      </c>
      <c r="G35" s="60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>
      <c r="A36" s="243">
        <f>SUM(F20:F35)</f>
        <v>0</v>
      </c>
      <c r="B36" s="178"/>
      <c r="C36" s="178"/>
      <c r="D36" s="178"/>
      <c r="E36" s="178"/>
      <c r="F36" s="179"/>
      <c r="G36" s="185"/>
      <c r="H36" s="171"/>
      <c r="I36" s="171"/>
      <c r="J36" s="171"/>
      <c r="K36" s="171"/>
      <c r="L36" s="17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37"/>
      <c r="F37" s="37"/>
      <c r="G37" s="2"/>
      <c r="H37" s="2"/>
      <c r="I37" s="2"/>
      <c r="J37" s="2"/>
      <c r="K37" s="37"/>
      <c r="L37" s="37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9.5" customHeight="1">
      <c r="A38" s="173" t="s">
        <v>114</v>
      </c>
      <c r="B38" s="175"/>
      <c r="C38" s="174"/>
      <c r="D38" s="184">
        <f>SUM(A36,A15)</f>
        <v>0</v>
      </c>
      <c r="E38" s="175"/>
      <c r="F38" s="174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4">
    <mergeCell ref="B35:D35"/>
    <mergeCell ref="A36:F36"/>
    <mergeCell ref="G36:L36"/>
    <mergeCell ref="A38:C38"/>
    <mergeCell ref="D38:F38"/>
    <mergeCell ref="C17:E17"/>
    <mergeCell ref="C18:E18"/>
    <mergeCell ref="H22:I22"/>
    <mergeCell ref="H23:I23"/>
    <mergeCell ref="B34:D34"/>
    <mergeCell ref="B28:D28"/>
    <mergeCell ref="B29:D29"/>
    <mergeCell ref="B30:D30"/>
    <mergeCell ref="B31:D31"/>
    <mergeCell ref="B32:D32"/>
    <mergeCell ref="B33:D33"/>
    <mergeCell ref="G34:J34"/>
    <mergeCell ref="B13:D13"/>
    <mergeCell ref="B14:D14"/>
    <mergeCell ref="G14:K14"/>
    <mergeCell ref="A15:F15"/>
    <mergeCell ref="G15:L15"/>
    <mergeCell ref="A1:L1"/>
    <mergeCell ref="A2:L2"/>
    <mergeCell ref="H4:I4"/>
    <mergeCell ref="J4:L4"/>
    <mergeCell ref="A5:L5"/>
    <mergeCell ref="B26:D26"/>
    <mergeCell ref="H26:I26"/>
    <mergeCell ref="B27:D27"/>
    <mergeCell ref="G7:K7"/>
    <mergeCell ref="G8:K8"/>
    <mergeCell ref="C7:E7"/>
    <mergeCell ref="C8:E8"/>
    <mergeCell ref="B9:D9"/>
    <mergeCell ref="H9:I9"/>
    <mergeCell ref="B10:D10"/>
    <mergeCell ref="H10:I10"/>
    <mergeCell ref="B11:D11"/>
    <mergeCell ref="H11:I11"/>
    <mergeCell ref="B12:D12"/>
    <mergeCell ref="G17:K17"/>
    <mergeCell ref="G18:K18"/>
    <mergeCell ref="B22:D22"/>
    <mergeCell ref="B23:D23"/>
    <mergeCell ref="B24:D24"/>
    <mergeCell ref="H24:I24"/>
    <mergeCell ref="B25:D25"/>
    <mergeCell ref="H25:I25"/>
    <mergeCell ref="B19:D19"/>
    <mergeCell ref="H19:I19"/>
    <mergeCell ref="B20:D20"/>
    <mergeCell ref="H20:I20"/>
    <mergeCell ref="B21:D21"/>
  </mergeCells>
  <phoneticPr fontId="22"/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4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.7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756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757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.7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79</v>
      </c>
      <c r="B8" s="11" t="s">
        <v>758</v>
      </c>
      <c r="C8" s="198" t="s">
        <v>759</v>
      </c>
      <c r="D8" s="168"/>
      <c r="E8" s="169"/>
      <c r="F8" s="15" t="s">
        <v>760</v>
      </c>
      <c r="G8" s="186" t="s">
        <v>761</v>
      </c>
      <c r="H8" s="168"/>
      <c r="I8" s="168"/>
      <c r="J8" s="168"/>
      <c r="K8" s="169"/>
      <c r="L8" s="18" t="s">
        <v>762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8.5" customHeight="1">
      <c r="A9" s="154" t="s">
        <v>9</v>
      </c>
      <c r="B9" s="177" t="s">
        <v>26</v>
      </c>
      <c r="C9" s="178"/>
      <c r="D9" s="179"/>
      <c r="E9" s="65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8.5" customHeight="1">
      <c r="A10" s="79">
        <v>1</v>
      </c>
      <c r="B10" s="210" t="s">
        <v>763</v>
      </c>
      <c r="C10" s="175"/>
      <c r="D10" s="174"/>
      <c r="E10" s="69"/>
      <c r="F10" s="96">
        <f t="shared" ref="F10:F23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8.5" customHeight="1">
      <c r="A11" s="79">
        <v>2</v>
      </c>
      <c r="B11" s="210" t="s">
        <v>764</v>
      </c>
      <c r="C11" s="175"/>
      <c r="D11" s="174"/>
      <c r="E11" s="69"/>
      <c r="F11" s="96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8.5" customHeight="1">
      <c r="A12" s="79">
        <v>3</v>
      </c>
      <c r="B12" s="210" t="s">
        <v>765</v>
      </c>
      <c r="C12" s="175"/>
      <c r="D12" s="174"/>
      <c r="E12" s="69"/>
      <c r="F12" s="96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8.5" customHeight="1">
      <c r="A13" s="79">
        <v>4</v>
      </c>
      <c r="B13" s="244" t="s">
        <v>766</v>
      </c>
      <c r="C13" s="175"/>
      <c r="D13" s="174"/>
      <c r="E13" s="69"/>
      <c r="F13" s="96">
        <f t="shared" si="0"/>
        <v>0</v>
      </c>
      <c r="G13" s="220"/>
      <c r="H13" s="171"/>
      <c r="I13" s="171"/>
      <c r="J13" s="171"/>
      <c r="K13" s="171"/>
      <c r="L13" s="17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8.5" customHeight="1">
      <c r="A14" s="79">
        <v>5</v>
      </c>
      <c r="B14" s="210" t="s">
        <v>767</v>
      </c>
      <c r="C14" s="175"/>
      <c r="D14" s="174"/>
      <c r="E14" s="69"/>
      <c r="F14" s="96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8.5" customHeight="1">
      <c r="A15" s="79">
        <v>6</v>
      </c>
      <c r="B15" s="210" t="s">
        <v>768</v>
      </c>
      <c r="C15" s="175"/>
      <c r="D15" s="174"/>
      <c r="E15" s="69"/>
      <c r="F15" s="96">
        <f t="shared" si="0"/>
        <v>0</v>
      </c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8.5" customHeight="1">
      <c r="A16" s="79">
        <v>7</v>
      </c>
      <c r="B16" s="210" t="s">
        <v>769</v>
      </c>
      <c r="C16" s="175"/>
      <c r="D16" s="174"/>
      <c r="E16" s="69"/>
      <c r="F16" s="96">
        <f t="shared" si="0"/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8.5" customHeight="1">
      <c r="A17" s="79">
        <v>8</v>
      </c>
      <c r="B17" s="210" t="s">
        <v>770</v>
      </c>
      <c r="C17" s="175"/>
      <c r="D17" s="174"/>
      <c r="E17" s="69"/>
      <c r="F17" s="96">
        <f t="shared" si="0"/>
        <v>0</v>
      </c>
      <c r="G17" s="3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8.5" customHeight="1">
      <c r="A18" s="79">
        <v>9</v>
      </c>
      <c r="B18" s="210" t="s">
        <v>771</v>
      </c>
      <c r="C18" s="175"/>
      <c r="D18" s="174"/>
      <c r="E18" s="69"/>
      <c r="F18" s="96">
        <f t="shared" si="0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8.5" customHeight="1">
      <c r="A19" s="79">
        <v>10</v>
      </c>
      <c r="B19" s="210" t="s">
        <v>772</v>
      </c>
      <c r="C19" s="175"/>
      <c r="D19" s="174"/>
      <c r="E19" s="69"/>
      <c r="F19" s="96">
        <f t="shared" si="0"/>
        <v>0</v>
      </c>
      <c r="G19" s="3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8.5" customHeight="1">
      <c r="A20" s="79">
        <v>11</v>
      </c>
      <c r="B20" s="210" t="s">
        <v>773</v>
      </c>
      <c r="C20" s="175"/>
      <c r="D20" s="174"/>
      <c r="E20" s="69"/>
      <c r="F20" s="96">
        <f t="shared" si="0"/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8.5" customHeight="1">
      <c r="A21" s="79">
        <v>12</v>
      </c>
      <c r="B21" s="210" t="s">
        <v>774</v>
      </c>
      <c r="C21" s="175"/>
      <c r="D21" s="174"/>
      <c r="E21" s="69"/>
      <c r="F21" s="96">
        <f t="shared" si="0"/>
        <v>0</v>
      </c>
      <c r="G21" s="3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79">
        <v>13</v>
      </c>
      <c r="B22" s="210" t="s">
        <v>775</v>
      </c>
      <c r="C22" s="175"/>
      <c r="D22" s="174"/>
      <c r="E22" s="69"/>
      <c r="F22" s="96">
        <f t="shared" si="0"/>
        <v>0</v>
      </c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79">
        <v>14</v>
      </c>
      <c r="B23" s="210" t="s">
        <v>776</v>
      </c>
      <c r="C23" s="175"/>
      <c r="D23" s="174"/>
      <c r="E23" s="69"/>
      <c r="F23" s="153">
        <f t="shared" si="0"/>
        <v>0</v>
      </c>
      <c r="G23" s="3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8.5" customHeight="1">
      <c r="A24" s="209" t="s">
        <v>114</v>
      </c>
      <c r="B24" s="175"/>
      <c r="C24" s="175"/>
      <c r="D24" s="175"/>
      <c r="E24" s="174"/>
      <c r="F24" s="99">
        <f>SUM(F10:F23)</f>
        <v>0</v>
      </c>
      <c r="G24" s="95"/>
      <c r="H24" s="61"/>
      <c r="I24" s="6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8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8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0">
    <mergeCell ref="H21:I21"/>
    <mergeCell ref="H22:I22"/>
    <mergeCell ref="H23:I23"/>
    <mergeCell ref="B17:D17"/>
    <mergeCell ref="H17:I17"/>
    <mergeCell ref="B18:D18"/>
    <mergeCell ref="H18:I18"/>
    <mergeCell ref="B19:D19"/>
    <mergeCell ref="H19:I19"/>
    <mergeCell ref="H20:I20"/>
    <mergeCell ref="B20:D20"/>
    <mergeCell ref="B21:D21"/>
    <mergeCell ref="B22:D22"/>
    <mergeCell ref="B23:D23"/>
    <mergeCell ref="A24:E24"/>
    <mergeCell ref="H12:I12"/>
    <mergeCell ref="H15:I15"/>
    <mergeCell ref="H16:I16"/>
    <mergeCell ref="B12:D12"/>
    <mergeCell ref="B13:D13"/>
    <mergeCell ref="G13:L13"/>
    <mergeCell ref="B14:D14"/>
    <mergeCell ref="H14:I14"/>
    <mergeCell ref="B15:D15"/>
    <mergeCell ref="B16:D16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4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3"/>
      <c r="B3" s="3"/>
      <c r="C3" s="3"/>
      <c r="D3" s="3"/>
      <c r="E3" s="3"/>
      <c r="F3" s="3"/>
      <c r="G3" s="3"/>
      <c r="H3" s="173" t="s">
        <v>1</v>
      </c>
      <c r="I3" s="174"/>
      <c r="J3" s="173" t="s">
        <v>2</v>
      </c>
      <c r="K3" s="175"/>
      <c r="L3" s="17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2.75" customHeight="1">
      <c r="A4" s="176" t="s">
        <v>5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6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5" t="s">
        <v>8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6.5" customHeight="1">
      <c r="A6" s="6" t="s">
        <v>9</v>
      </c>
      <c r="B6" s="7" t="s">
        <v>10</v>
      </c>
      <c r="C6" s="164" t="s">
        <v>11</v>
      </c>
      <c r="D6" s="165"/>
      <c r="E6" s="166"/>
      <c r="F6" s="8" t="s">
        <v>12</v>
      </c>
      <c r="G6" s="164" t="s">
        <v>13</v>
      </c>
      <c r="H6" s="165"/>
      <c r="I6" s="165"/>
      <c r="J6" s="165"/>
      <c r="K6" s="166"/>
      <c r="L6" s="9" t="s">
        <v>14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6.5" customHeight="1">
      <c r="A7" s="10">
        <v>12</v>
      </c>
      <c r="B7" s="11" t="s">
        <v>15</v>
      </c>
      <c r="C7" s="198" t="s">
        <v>16</v>
      </c>
      <c r="D7" s="168"/>
      <c r="E7" s="169"/>
      <c r="F7" s="15" t="s">
        <v>20</v>
      </c>
      <c r="G7" s="186" t="s">
        <v>25</v>
      </c>
      <c r="H7" s="168"/>
      <c r="I7" s="168"/>
      <c r="J7" s="168"/>
      <c r="K7" s="169"/>
      <c r="L7" s="18" t="s">
        <v>27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6.5" customHeight="1">
      <c r="A8" s="19"/>
      <c r="B8" s="192" t="s">
        <v>26</v>
      </c>
      <c r="C8" s="178"/>
      <c r="D8" s="179"/>
      <c r="E8" s="22" t="s">
        <v>28</v>
      </c>
      <c r="F8" s="24" t="s">
        <v>29</v>
      </c>
      <c r="G8" s="23"/>
      <c r="H8" s="180"/>
      <c r="I8" s="18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6.5" customHeight="1">
      <c r="A9" s="26">
        <v>1</v>
      </c>
      <c r="B9" s="193" t="s">
        <v>32</v>
      </c>
      <c r="C9" s="175"/>
      <c r="D9" s="174"/>
      <c r="E9" s="30"/>
      <c r="F9" s="32">
        <f t="shared" ref="F9:F12" si="0">ROUNDUP(E9*1.03,-1)</f>
        <v>0</v>
      </c>
      <c r="G9" s="33"/>
      <c r="H9" s="183"/>
      <c r="I9" s="17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6.5" customHeight="1">
      <c r="A10" s="26">
        <v>2</v>
      </c>
      <c r="B10" s="193" t="s">
        <v>34</v>
      </c>
      <c r="C10" s="175"/>
      <c r="D10" s="174"/>
      <c r="E10" s="30"/>
      <c r="F10" s="32">
        <f t="shared" si="0"/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6.5" customHeight="1">
      <c r="A11" s="26">
        <v>3</v>
      </c>
      <c r="B11" s="194" t="s">
        <v>36</v>
      </c>
      <c r="C11" s="175"/>
      <c r="D11" s="174"/>
      <c r="E11" s="30"/>
      <c r="F11" s="32">
        <f t="shared" si="0"/>
        <v>0</v>
      </c>
      <c r="G11" s="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6.5" customHeight="1">
      <c r="A12" s="26">
        <v>4</v>
      </c>
      <c r="B12" s="194" t="s">
        <v>16</v>
      </c>
      <c r="C12" s="175"/>
      <c r="D12" s="174"/>
      <c r="E12" s="30"/>
      <c r="F12" s="38">
        <f t="shared" si="0"/>
        <v>0</v>
      </c>
      <c r="G12" s="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6.5" customHeight="1">
      <c r="A13" s="188">
        <f>SUM(F9:F12)</f>
        <v>0</v>
      </c>
      <c r="B13" s="175"/>
      <c r="C13" s="175"/>
      <c r="D13" s="175"/>
      <c r="E13" s="175"/>
      <c r="F13" s="174"/>
      <c r="G13" s="185"/>
      <c r="H13" s="171"/>
      <c r="I13" s="171"/>
      <c r="J13" s="171"/>
      <c r="K13" s="171"/>
      <c r="L13" s="17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6" customHeight="1">
      <c r="A14" s="41"/>
      <c r="B14" s="41"/>
      <c r="C14" s="41"/>
      <c r="D14" s="41"/>
      <c r="E14" s="41"/>
      <c r="F14" s="41"/>
      <c r="G14" s="3"/>
      <c r="H14" s="3"/>
      <c r="I14" s="3"/>
      <c r="J14" s="3"/>
      <c r="K14" s="3"/>
      <c r="L14" s="5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6.5" customHeight="1">
      <c r="A15" s="42" t="s">
        <v>9</v>
      </c>
      <c r="B15" s="44" t="s">
        <v>10</v>
      </c>
      <c r="C15" s="189" t="s">
        <v>11</v>
      </c>
      <c r="D15" s="165"/>
      <c r="E15" s="166"/>
      <c r="F15" s="45" t="s">
        <v>12</v>
      </c>
      <c r="G15" s="164" t="s">
        <v>13</v>
      </c>
      <c r="H15" s="165"/>
      <c r="I15" s="165"/>
      <c r="J15" s="165"/>
      <c r="K15" s="166"/>
      <c r="L15" s="9" t="s">
        <v>14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6.5" customHeight="1">
      <c r="A16" s="46">
        <v>13</v>
      </c>
      <c r="B16" s="47" t="s">
        <v>15</v>
      </c>
      <c r="C16" s="191" t="s">
        <v>45</v>
      </c>
      <c r="D16" s="168"/>
      <c r="E16" s="169"/>
      <c r="F16" s="48" t="s">
        <v>47</v>
      </c>
      <c r="G16" s="186" t="s">
        <v>49</v>
      </c>
      <c r="H16" s="168"/>
      <c r="I16" s="168"/>
      <c r="J16" s="168"/>
      <c r="K16" s="169"/>
      <c r="L16" s="18" t="s">
        <v>51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customHeight="1">
      <c r="A17" s="19"/>
      <c r="B17" s="192" t="s">
        <v>26</v>
      </c>
      <c r="C17" s="178"/>
      <c r="D17" s="179"/>
      <c r="E17" s="49" t="s">
        <v>28</v>
      </c>
      <c r="F17" s="24" t="s">
        <v>29</v>
      </c>
      <c r="G17" s="23"/>
      <c r="H17" s="180"/>
      <c r="I17" s="18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customHeight="1">
      <c r="A18" s="26">
        <v>1</v>
      </c>
      <c r="B18" s="193" t="s">
        <v>53</v>
      </c>
      <c r="C18" s="175"/>
      <c r="D18" s="174"/>
      <c r="E18" s="30"/>
      <c r="F18" s="32">
        <f t="shared" ref="F18:F20" si="1">ROUNDUP(E18*1.03,-1)</f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6.5" customHeight="1">
      <c r="A19" s="26">
        <v>2</v>
      </c>
      <c r="B19" s="193" t="s">
        <v>57</v>
      </c>
      <c r="C19" s="175"/>
      <c r="D19" s="174"/>
      <c r="E19" s="30"/>
      <c r="F19" s="32">
        <f t="shared" si="1"/>
        <v>0</v>
      </c>
      <c r="G19" s="3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6.5" customHeight="1">
      <c r="A20" s="26">
        <v>3</v>
      </c>
      <c r="B20" s="194" t="s">
        <v>45</v>
      </c>
      <c r="C20" s="175"/>
      <c r="D20" s="174"/>
      <c r="E20" s="30"/>
      <c r="F20" s="38">
        <f t="shared" si="1"/>
        <v>0</v>
      </c>
      <c r="G20" s="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>
      <c r="A21" s="188">
        <f>SUM(F18:F20)</f>
        <v>0</v>
      </c>
      <c r="B21" s="175"/>
      <c r="C21" s="175"/>
      <c r="D21" s="175"/>
      <c r="E21" s="175"/>
      <c r="F21" s="174"/>
      <c r="G21" s="185"/>
      <c r="H21" s="171"/>
      <c r="I21" s="171"/>
      <c r="J21" s="171"/>
      <c r="K21" s="171"/>
      <c r="L21" s="17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6" customHeight="1">
      <c r="A22" s="40"/>
      <c r="B22" s="40"/>
      <c r="C22" s="40"/>
      <c r="D22" s="40"/>
      <c r="E22" s="40"/>
      <c r="F22" s="40"/>
      <c r="G22" s="2"/>
      <c r="H22" s="2"/>
      <c r="I22" s="2"/>
      <c r="J22" s="2"/>
      <c r="K22" s="37"/>
      <c r="L22" s="37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6.5" customHeight="1">
      <c r="A23" s="42" t="s">
        <v>9</v>
      </c>
      <c r="B23" s="44" t="s">
        <v>10</v>
      </c>
      <c r="C23" s="189" t="s">
        <v>11</v>
      </c>
      <c r="D23" s="165"/>
      <c r="E23" s="166"/>
      <c r="F23" s="45" t="s">
        <v>12</v>
      </c>
      <c r="G23" s="164" t="s">
        <v>13</v>
      </c>
      <c r="H23" s="165"/>
      <c r="I23" s="165"/>
      <c r="J23" s="165"/>
      <c r="K23" s="166"/>
      <c r="L23" s="9" t="s">
        <v>14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6.5" customHeight="1">
      <c r="A24" s="46">
        <v>14</v>
      </c>
      <c r="B24" s="47" t="s">
        <v>15</v>
      </c>
      <c r="C24" s="191" t="s">
        <v>63</v>
      </c>
      <c r="D24" s="168"/>
      <c r="E24" s="169"/>
      <c r="F24" s="48" t="s">
        <v>65</v>
      </c>
      <c r="G24" s="186" t="s">
        <v>66</v>
      </c>
      <c r="H24" s="168"/>
      <c r="I24" s="168"/>
      <c r="J24" s="168"/>
      <c r="K24" s="169"/>
      <c r="L24" s="18" t="s">
        <v>67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6.5" customHeight="1">
      <c r="A25" s="19"/>
      <c r="B25" s="192" t="s">
        <v>26</v>
      </c>
      <c r="C25" s="178"/>
      <c r="D25" s="179"/>
      <c r="E25" s="49" t="s">
        <v>28</v>
      </c>
      <c r="F25" s="50" t="s">
        <v>29</v>
      </c>
      <c r="G25" s="23"/>
      <c r="H25" s="180"/>
      <c r="I25" s="18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6.5" customHeight="1">
      <c r="A26" s="26">
        <v>1</v>
      </c>
      <c r="B26" s="193" t="s">
        <v>68</v>
      </c>
      <c r="C26" s="175"/>
      <c r="D26" s="174"/>
      <c r="E26" s="30"/>
      <c r="F26" s="32">
        <f t="shared" ref="F26:F28" si="2">ROUNDUP(E26*1.03,-1)</f>
        <v>0</v>
      </c>
      <c r="G26" s="33"/>
      <c r="H26" s="183"/>
      <c r="I26" s="17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6.5" customHeight="1">
      <c r="A27" s="26">
        <v>2</v>
      </c>
      <c r="B27" s="193" t="s">
        <v>73</v>
      </c>
      <c r="C27" s="175"/>
      <c r="D27" s="174"/>
      <c r="E27" s="30"/>
      <c r="F27" s="32">
        <f t="shared" si="2"/>
        <v>0</v>
      </c>
      <c r="G27" s="33"/>
      <c r="H27" s="183"/>
      <c r="I27" s="17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6.5" customHeight="1">
      <c r="A28" s="26">
        <v>3</v>
      </c>
      <c r="B28" s="194" t="s">
        <v>63</v>
      </c>
      <c r="C28" s="175"/>
      <c r="D28" s="174"/>
      <c r="E28" s="30"/>
      <c r="F28" s="38">
        <f t="shared" si="2"/>
        <v>0</v>
      </c>
      <c r="G28" s="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6.5" customHeight="1">
      <c r="A29" s="188">
        <f>SUM(F26:F28)</f>
        <v>0</v>
      </c>
      <c r="B29" s="175"/>
      <c r="C29" s="175"/>
      <c r="D29" s="175"/>
      <c r="E29" s="175"/>
      <c r="F29" s="174"/>
      <c r="G29" s="185"/>
      <c r="H29" s="171"/>
      <c r="I29" s="171"/>
      <c r="J29" s="171"/>
      <c r="K29" s="171"/>
      <c r="L29" s="17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6" customHeight="1">
      <c r="A30" s="40"/>
      <c r="B30" s="40"/>
      <c r="C30" s="40"/>
      <c r="D30" s="40"/>
      <c r="E30" s="40"/>
      <c r="F30" s="40"/>
      <c r="G30" s="2"/>
      <c r="H30" s="2"/>
      <c r="I30" s="2"/>
      <c r="J30" s="2"/>
      <c r="K30" s="37"/>
      <c r="L30" s="37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6.5" customHeight="1">
      <c r="A31" s="42" t="s">
        <v>9</v>
      </c>
      <c r="B31" s="44" t="s">
        <v>10</v>
      </c>
      <c r="C31" s="189" t="s">
        <v>11</v>
      </c>
      <c r="D31" s="165"/>
      <c r="E31" s="166"/>
      <c r="F31" s="45" t="s">
        <v>12</v>
      </c>
      <c r="G31" s="164" t="s">
        <v>13</v>
      </c>
      <c r="H31" s="165"/>
      <c r="I31" s="165"/>
      <c r="J31" s="165"/>
      <c r="K31" s="166"/>
      <c r="L31" s="9" t="s">
        <v>14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46">
        <v>15</v>
      </c>
      <c r="B32" s="47" t="s">
        <v>15</v>
      </c>
      <c r="C32" s="191" t="s">
        <v>79</v>
      </c>
      <c r="D32" s="168"/>
      <c r="E32" s="169"/>
      <c r="F32" s="48" t="s">
        <v>81</v>
      </c>
      <c r="G32" s="186" t="s">
        <v>82</v>
      </c>
      <c r="H32" s="168"/>
      <c r="I32" s="168"/>
      <c r="J32" s="168"/>
      <c r="K32" s="169"/>
      <c r="L32" s="18" t="s">
        <v>83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19"/>
      <c r="B33" s="192" t="s">
        <v>26</v>
      </c>
      <c r="C33" s="178"/>
      <c r="D33" s="179"/>
      <c r="E33" s="49" t="s">
        <v>28</v>
      </c>
      <c r="F33" s="24" t="s">
        <v>29</v>
      </c>
      <c r="G33" s="23"/>
      <c r="H33" s="180"/>
      <c r="I33" s="18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26">
        <v>1</v>
      </c>
      <c r="B34" s="193" t="s">
        <v>84</v>
      </c>
      <c r="C34" s="175"/>
      <c r="D34" s="174"/>
      <c r="E34" s="30"/>
      <c r="F34" s="32">
        <f t="shared" ref="F34:F37" si="3">ROUNDUP(E34*1.03,-1)</f>
        <v>0</v>
      </c>
      <c r="G34" s="33"/>
      <c r="H34" s="183"/>
      <c r="I34" s="17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26">
        <v>2</v>
      </c>
      <c r="B35" s="193" t="s">
        <v>86</v>
      </c>
      <c r="C35" s="175"/>
      <c r="D35" s="174"/>
      <c r="E35" s="30"/>
      <c r="F35" s="32">
        <f t="shared" si="3"/>
        <v>0</v>
      </c>
      <c r="G35" s="33"/>
      <c r="H35" s="183"/>
      <c r="I35" s="171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customHeight="1">
      <c r="A36" s="26">
        <v>3</v>
      </c>
      <c r="B36" s="194" t="s">
        <v>91</v>
      </c>
      <c r="C36" s="175"/>
      <c r="D36" s="174"/>
      <c r="E36" s="30"/>
      <c r="F36" s="32">
        <f t="shared" si="3"/>
        <v>0</v>
      </c>
      <c r="G36" s="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customHeight="1">
      <c r="A37" s="26">
        <v>4</v>
      </c>
      <c r="B37" s="194" t="s">
        <v>79</v>
      </c>
      <c r="C37" s="175"/>
      <c r="D37" s="174"/>
      <c r="E37" s="30"/>
      <c r="F37" s="38">
        <f t="shared" si="3"/>
        <v>0</v>
      </c>
      <c r="G37" s="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>
      <c r="A38" s="188">
        <f>SUM(F34:F37)</f>
        <v>0</v>
      </c>
      <c r="B38" s="175"/>
      <c r="C38" s="175"/>
      <c r="D38" s="175"/>
      <c r="E38" s="175"/>
      <c r="F38" s="175"/>
      <c r="G38" s="185"/>
      <c r="H38" s="171"/>
      <c r="I38" s="171"/>
      <c r="J38" s="171"/>
      <c r="K38" s="171"/>
      <c r="L38" s="17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6" customHeight="1">
      <c r="A39" s="56"/>
      <c r="B39" s="56"/>
      <c r="C39" s="56"/>
      <c r="D39" s="56"/>
      <c r="E39" s="56"/>
      <c r="F39" s="56"/>
      <c r="G39" s="58"/>
      <c r="H39" s="58"/>
      <c r="I39" s="58"/>
      <c r="J39" s="58"/>
      <c r="K39" s="39"/>
      <c r="L39" s="39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6.5" customHeight="1">
      <c r="A40" s="42" t="s">
        <v>9</v>
      </c>
      <c r="B40" s="44" t="s">
        <v>10</v>
      </c>
      <c r="C40" s="189" t="s">
        <v>11</v>
      </c>
      <c r="D40" s="165"/>
      <c r="E40" s="166"/>
      <c r="F40" s="45" t="s">
        <v>12</v>
      </c>
      <c r="G40" s="164" t="s">
        <v>13</v>
      </c>
      <c r="H40" s="165"/>
      <c r="I40" s="165"/>
      <c r="J40" s="165"/>
      <c r="K40" s="166"/>
      <c r="L40" s="9" t="s">
        <v>14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6.5" customHeight="1">
      <c r="A41" s="46">
        <v>16</v>
      </c>
      <c r="B41" s="47" t="s">
        <v>15</v>
      </c>
      <c r="C41" s="191" t="s">
        <v>99</v>
      </c>
      <c r="D41" s="168"/>
      <c r="E41" s="169"/>
      <c r="F41" s="48" t="s">
        <v>100</v>
      </c>
      <c r="G41" s="186" t="s">
        <v>101</v>
      </c>
      <c r="H41" s="168"/>
      <c r="I41" s="168"/>
      <c r="J41" s="168"/>
      <c r="K41" s="169"/>
      <c r="L41" s="18" t="s">
        <v>102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customHeight="1">
      <c r="A42" s="19"/>
      <c r="B42" s="192" t="s">
        <v>26</v>
      </c>
      <c r="C42" s="178"/>
      <c r="D42" s="179"/>
      <c r="E42" s="49" t="s">
        <v>28</v>
      </c>
      <c r="F42" s="50" t="s">
        <v>29</v>
      </c>
      <c r="G42" s="23"/>
      <c r="H42" s="180"/>
      <c r="I42" s="181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26">
        <v>1</v>
      </c>
      <c r="B43" s="193" t="s">
        <v>104</v>
      </c>
      <c r="C43" s="175"/>
      <c r="D43" s="174"/>
      <c r="E43" s="30"/>
      <c r="F43" s="32">
        <f t="shared" ref="F43:F45" si="4">ROUNDUP(E43*1.03,-1)</f>
        <v>0</v>
      </c>
      <c r="G43" s="33"/>
      <c r="H43" s="183"/>
      <c r="I43" s="17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6">
        <v>2</v>
      </c>
      <c r="B44" s="193" t="s">
        <v>110</v>
      </c>
      <c r="C44" s="175"/>
      <c r="D44" s="174"/>
      <c r="E44" s="30"/>
      <c r="F44" s="32">
        <f t="shared" si="4"/>
        <v>0</v>
      </c>
      <c r="G44" s="33"/>
      <c r="H44" s="183"/>
      <c r="I44" s="171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customHeight="1">
      <c r="A45" s="26">
        <v>3</v>
      </c>
      <c r="B45" s="194" t="s">
        <v>99</v>
      </c>
      <c r="C45" s="175"/>
      <c r="D45" s="174"/>
      <c r="E45" s="30"/>
      <c r="F45" s="38">
        <f t="shared" si="4"/>
        <v>0</v>
      </c>
      <c r="G45" s="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customHeight="1">
      <c r="A46" s="188">
        <f>SUM(F43:F45)</f>
        <v>0</v>
      </c>
      <c r="B46" s="175"/>
      <c r="C46" s="175"/>
      <c r="D46" s="175"/>
      <c r="E46" s="175"/>
      <c r="F46" s="174"/>
      <c r="G46" s="185"/>
      <c r="H46" s="171"/>
      <c r="I46" s="171"/>
      <c r="J46" s="171"/>
      <c r="K46" s="171"/>
      <c r="L46" s="17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6" customHeight="1">
      <c r="A47" s="40"/>
      <c r="B47" s="40"/>
      <c r="C47" s="40"/>
      <c r="D47" s="40"/>
      <c r="E47" s="40"/>
      <c r="F47" s="40"/>
      <c r="G47" s="2"/>
      <c r="H47" s="2"/>
      <c r="I47" s="2"/>
      <c r="J47" s="2"/>
      <c r="K47" s="37"/>
      <c r="L47" s="3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188" t="s">
        <v>114</v>
      </c>
      <c r="B48" s="175"/>
      <c r="C48" s="175"/>
      <c r="D48" s="174"/>
      <c r="E48" s="188">
        <f>SUM(A46,A38,A29,A21,A13)</f>
        <v>0</v>
      </c>
      <c r="F48" s="174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40"/>
      <c r="B49" s="40"/>
      <c r="C49" s="40"/>
      <c r="D49" s="40"/>
      <c r="E49" s="40"/>
      <c r="F49" s="40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4">
    <mergeCell ref="C16:E16"/>
    <mergeCell ref="G16:K16"/>
    <mergeCell ref="A21:F21"/>
    <mergeCell ref="G21:L21"/>
    <mergeCell ref="B17:D17"/>
    <mergeCell ref="H17:I17"/>
    <mergeCell ref="B18:D18"/>
    <mergeCell ref="H18:I18"/>
    <mergeCell ref="B19:D19"/>
    <mergeCell ref="H19:I19"/>
    <mergeCell ref="B20:D20"/>
    <mergeCell ref="B11:D11"/>
    <mergeCell ref="B12:D12"/>
    <mergeCell ref="A13:F13"/>
    <mergeCell ref="G13:L13"/>
    <mergeCell ref="C15:E15"/>
    <mergeCell ref="G15:K15"/>
    <mergeCell ref="B8:D8"/>
    <mergeCell ref="H8:I8"/>
    <mergeCell ref="B9:D9"/>
    <mergeCell ref="H9:I9"/>
    <mergeCell ref="B10:D10"/>
    <mergeCell ref="H10:I10"/>
    <mergeCell ref="G6:K6"/>
    <mergeCell ref="G7:K7"/>
    <mergeCell ref="A1:L1"/>
    <mergeCell ref="A2:L2"/>
    <mergeCell ref="H3:I3"/>
    <mergeCell ref="J3:L3"/>
    <mergeCell ref="A4:L4"/>
    <mergeCell ref="C6:E6"/>
    <mergeCell ref="C7:E7"/>
    <mergeCell ref="A46:F46"/>
    <mergeCell ref="G46:L46"/>
    <mergeCell ref="A48:D48"/>
    <mergeCell ref="E48:F48"/>
    <mergeCell ref="B42:D42"/>
    <mergeCell ref="H42:I42"/>
    <mergeCell ref="B43:D43"/>
    <mergeCell ref="H43:I43"/>
    <mergeCell ref="B44:D44"/>
    <mergeCell ref="H44:I44"/>
    <mergeCell ref="B45:D45"/>
    <mergeCell ref="G41:K41"/>
    <mergeCell ref="B35:D35"/>
    <mergeCell ref="B36:D36"/>
    <mergeCell ref="B37:D37"/>
    <mergeCell ref="A38:F38"/>
    <mergeCell ref="G38:L38"/>
    <mergeCell ref="C40:E40"/>
    <mergeCell ref="C41:E41"/>
    <mergeCell ref="H35:I35"/>
    <mergeCell ref="A29:F29"/>
    <mergeCell ref="G29:L29"/>
    <mergeCell ref="C31:E31"/>
    <mergeCell ref="C32:E32"/>
    <mergeCell ref="G40:K40"/>
    <mergeCell ref="G31:K31"/>
    <mergeCell ref="G32:K32"/>
    <mergeCell ref="B33:D33"/>
    <mergeCell ref="H33:I33"/>
    <mergeCell ref="B34:D34"/>
    <mergeCell ref="H34:I34"/>
    <mergeCell ref="H26:I26"/>
    <mergeCell ref="H27:I27"/>
    <mergeCell ref="B26:D26"/>
    <mergeCell ref="B27:D27"/>
    <mergeCell ref="B28:D28"/>
    <mergeCell ref="C23:E23"/>
    <mergeCell ref="G23:K23"/>
    <mergeCell ref="C24:E24"/>
    <mergeCell ref="G24:K24"/>
    <mergeCell ref="B25:D25"/>
    <mergeCell ref="H25:I25"/>
  </mergeCells>
  <phoneticPr fontId="22"/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4.75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4.7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7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7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777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778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7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7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>
      <c r="A8" s="10">
        <v>80</v>
      </c>
      <c r="B8" s="11" t="s">
        <v>779</v>
      </c>
      <c r="C8" s="198" t="s">
        <v>780</v>
      </c>
      <c r="D8" s="168"/>
      <c r="E8" s="169"/>
      <c r="F8" s="15" t="s">
        <v>781</v>
      </c>
      <c r="G8" s="186" t="s">
        <v>782</v>
      </c>
      <c r="H8" s="168"/>
      <c r="I8" s="168"/>
      <c r="J8" s="168"/>
      <c r="K8" s="169"/>
      <c r="L8" s="18" t="s">
        <v>783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7" customHeight="1">
      <c r="A9" s="154" t="s">
        <v>9</v>
      </c>
      <c r="B9" s="177" t="s">
        <v>26</v>
      </c>
      <c r="C9" s="178"/>
      <c r="D9" s="179"/>
      <c r="E9" s="65" t="s">
        <v>28</v>
      </c>
      <c r="F9" s="72" t="s">
        <v>29</v>
      </c>
      <c r="G9" s="77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7" customHeight="1">
      <c r="A10" s="25">
        <v>1</v>
      </c>
      <c r="B10" s="207" t="s">
        <v>784</v>
      </c>
      <c r="C10" s="175"/>
      <c r="D10" s="174"/>
      <c r="E10" s="4"/>
      <c r="F10" s="101">
        <f t="shared" ref="F10:F19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7" customHeight="1">
      <c r="A11" s="25">
        <v>2</v>
      </c>
      <c r="B11" s="207" t="s">
        <v>785</v>
      </c>
      <c r="C11" s="175"/>
      <c r="D11" s="174"/>
      <c r="E11" s="4"/>
      <c r="F11" s="101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7" customHeight="1">
      <c r="A12" s="25">
        <v>3</v>
      </c>
      <c r="B12" s="207" t="s">
        <v>786</v>
      </c>
      <c r="C12" s="175"/>
      <c r="D12" s="174"/>
      <c r="E12" s="4"/>
      <c r="F12" s="101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7" customHeight="1">
      <c r="A13" s="25">
        <v>4</v>
      </c>
      <c r="B13" s="207" t="s">
        <v>787</v>
      </c>
      <c r="C13" s="175"/>
      <c r="D13" s="174"/>
      <c r="E13" s="4"/>
      <c r="F13" s="101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7" customHeight="1">
      <c r="A14" s="25">
        <v>5</v>
      </c>
      <c r="B14" s="207" t="s">
        <v>788</v>
      </c>
      <c r="C14" s="175"/>
      <c r="D14" s="174"/>
      <c r="E14" s="4"/>
      <c r="F14" s="101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7" customHeight="1">
      <c r="A15" s="25">
        <v>6</v>
      </c>
      <c r="B15" s="207" t="s">
        <v>789</v>
      </c>
      <c r="C15" s="175"/>
      <c r="D15" s="174"/>
      <c r="E15" s="4"/>
      <c r="F15" s="101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7" customHeight="1">
      <c r="A16" s="25">
        <v>7</v>
      </c>
      <c r="B16" s="207" t="s">
        <v>390</v>
      </c>
      <c r="C16" s="175"/>
      <c r="D16" s="174"/>
      <c r="E16" s="4"/>
      <c r="F16" s="101">
        <f t="shared" si="0"/>
        <v>0</v>
      </c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7" customHeight="1">
      <c r="A17" s="25">
        <v>8</v>
      </c>
      <c r="B17" s="207" t="s">
        <v>790</v>
      </c>
      <c r="C17" s="175"/>
      <c r="D17" s="174"/>
      <c r="E17" s="4"/>
      <c r="F17" s="101">
        <f t="shared" si="0"/>
        <v>0</v>
      </c>
      <c r="G17" s="8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7" customHeight="1">
      <c r="A18" s="25">
        <v>9</v>
      </c>
      <c r="B18" s="207" t="s">
        <v>791</v>
      </c>
      <c r="C18" s="175"/>
      <c r="D18" s="174"/>
      <c r="E18" s="4"/>
      <c r="F18" s="101">
        <f t="shared" si="0"/>
        <v>0</v>
      </c>
      <c r="G18" s="8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7" customHeight="1">
      <c r="A19" s="25">
        <v>10</v>
      </c>
      <c r="B19" s="207" t="s">
        <v>792</v>
      </c>
      <c r="C19" s="175"/>
      <c r="D19" s="174"/>
      <c r="E19" s="4"/>
      <c r="F19" s="101">
        <f t="shared" si="0"/>
        <v>0</v>
      </c>
      <c r="G19" s="8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7" customHeight="1">
      <c r="A20" s="173" t="s">
        <v>114</v>
      </c>
      <c r="B20" s="175"/>
      <c r="C20" s="175"/>
      <c r="D20" s="175"/>
      <c r="E20" s="175"/>
      <c r="F20" s="155">
        <f>SUM(F10:F19)</f>
        <v>0</v>
      </c>
      <c r="G20" s="61"/>
      <c r="H20" s="6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7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7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2">
    <mergeCell ref="A20:E20"/>
    <mergeCell ref="B12:D12"/>
    <mergeCell ref="B13:D13"/>
    <mergeCell ref="B14:D14"/>
    <mergeCell ref="B15:D15"/>
    <mergeCell ref="B16:D16"/>
    <mergeCell ref="B17:D17"/>
    <mergeCell ref="B18:D18"/>
    <mergeCell ref="H18:I18"/>
    <mergeCell ref="H19:I19"/>
    <mergeCell ref="B9:D9"/>
    <mergeCell ref="H9:I9"/>
    <mergeCell ref="B10:D10"/>
    <mergeCell ref="H10:I10"/>
    <mergeCell ref="B11:D11"/>
    <mergeCell ref="H11:I11"/>
    <mergeCell ref="H12:I12"/>
    <mergeCell ref="B19:D19"/>
    <mergeCell ref="H13:I13"/>
    <mergeCell ref="H14:I14"/>
    <mergeCell ref="H15:I15"/>
    <mergeCell ref="H16:I16"/>
    <mergeCell ref="H17:I17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3" width="6.75" customWidth="1"/>
    <col min="4" max="4" width="5.125" customWidth="1"/>
    <col min="5" max="5" width="8.1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0.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793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1.25" customHeight="1">
      <c r="A5" s="205" t="s">
        <v>794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81</v>
      </c>
      <c r="B8" s="11" t="s">
        <v>795</v>
      </c>
      <c r="C8" s="198" t="s">
        <v>796</v>
      </c>
      <c r="D8" s="168"/>
      <c r="E8" s="169"/>
      <c r="F8" s="156" t="s">
        <v>797</v>
      </c>
      <c r="G8" s="241" t="s">
        <v>798</v>
      </c>
      <c r="H8" s="168"/>
      <c r="I8" s="168"/>
      <c r="J8" s="168"/>
      <c r="K8" s="169"/>
      <c r="L8" s="157" t="s">
        <v>799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2.5" customHeight="1">
      <c r="A9" s="154" t="s">
        <v>9</v>
      </c>
      <c r="B9" s="177" t="s">
        <v>26</v>
      </c>
      <c r="C9" s="178"/>
      <c r="D9" s="179"/>
      <c r="E9" s="89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2.5" customHeight="1">
      <c r="A10" s="25">
        <v>1</v>
      </c>
      <c r="B10" s="207" t="s">
        <v>800</v>
      </c>
      <c r="C10" s="175"/>
      <c r="D10" s="174"/>
      <c r="E10" s="4"/>
      <c r="F10" s="29">
        <f t="shared" ref="F10:F30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2.5" customHeight="1">
      <c r="A11" s="25">
        <v>2</v>
      </c>
      <c r="B11" s="207" t="s">
        <v>801</v>
      </c>
      <c r="C11" s="175"/>
      <c r="D11" s="174"/>
      <c r="E11" s="4"/>
      <c r="F11" s="29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2.5" customHeight="1">
      <c r="A12" s="25">
        <v>3</v>
      </c>
      <c r="B12" s="207" t="s">
        <v>802</v>
      </c>
      <c r="C12" s="175"/>
      <c r="D12" s="174"/>
      <c r="E12" s="4"/>
      <c r="F12" s="29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2.5" customHeight="1">
      <c r="A13" s="25">
        <v>4</v>
      </c>
      <c r="B13" s="207" t="s">
        <v>803</v>
      </c>
      <c r="C13" s="175"/>
      <c r="D13" s="174"/>
      <c r="E13" s="4"/>
      <c r="F13" s="29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2.5" customHeight="1">
      <c r="A14" s="25">
        <v>5</v>
      </c>
      <c r="B14" s="207" t="s">
        <v>804</v>
      </c>
      <c r="C14" s="175"/>
      <c r="D14" s="174"/>
      <c r="E14" s="4"/>
      <c r="F14" s="29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2.5" customHeight="1">
      <c r="A15" s="25">
        <v>6</v>
      </c>
      <c r="B15" s="207" t="s">
        <v>805</v>
      </c>
      <c r="C15" s="175"/>
      <c r="D15" s="174"/>
      <c r="E15" s="4"/>
      <c r="F15" s="29">
        <f t="shared" si="0"/>
        <v>0</v>
      </c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2.5" customHeight="1">
      <c r="A16" s="25">
        <v>7</v>
      </c>
      <c r="B16" s="207" t="s">
        <v>806</v>
      </c>
      <c r="C16" s="175"/>
      <c r="D16" s="174"/>
      <c r="E16" s="4"/>
      <c r="F16" s="29">
        <f t="shared" si="0"/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2.5" customHeight="1">
      <c r="A17" s="25">
        <v>8</v>
      </c>
      <c r="B17" s="207" t="s">
        <v>807</v>
      </c>
      <c r="C17" s="175"/>
      <c r="D17" s="174"/>
      <c r="E17" s="4"/>
      <c r="F17" s="29">
        <f t="shared" si="0"/>
        <v>0</v>
      </c>
      <c r="G17" s="1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2.5" customHeight="1">
      <c r="A18" s="25">
        <v>9</v>
      </c>
      <c r="B18" s="207" t="s">
        <v>808</v>
      </c>
      <c r="C18" s="175"/>
      <c r="D18" s="174"/>
      <c r="E18" s="4"/>
      <c r="F18" s="29">
        <f t="shared" si="0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2.5" customHeight="1">
      <c r="A19" s="25">
        <v>10</v>
      </c>
      <c r="B19" s="207" t="s">
        <v>809</v>
      </c>
      <c r="C19" s="175"/>
      <c r="D19" s="174"/>
      <c r="E19" s="4"/>
      <c r="F19" s="29">
        <f t="shared" si="0"/>
        <v>0</v>
      </c>
      <c r="G19" s="3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25">
        <v>11</v>
      </c>
      <c r="B20" s="207" t="s">
        <v>810</v>
      </c>
      <c r="C20" s="175"/>
      <c r="D20" s="174"/>
      <c r="E20" s="4"/>
      <c r="F20" s="29">
        <f t="shared" si="0"/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2.5" customHeight="1">
      <c r="A21" s="25">
        <v>12</v>
      </c>
      <c r="B21" s="207" t="s">
        <v>811</v>
      </c>
      <c r="C21" s="175"/>
      <c r="D21" s="174"/>
      <c r="E21" s="4"/>
      <c r="F21" s="29">
        <f t="shared" si="0"/>
        <v>0</v>
      </c>
      <c r="G21" s="221"/>
      <c r="H21" s="171"/>
      <c r="I21" s="171"/>
      <c r="J21" s="17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2.5" customHeight="1">
      <c r="A22" s="25">
        <v>13</v>
      </c>
      <c r="B22" s="207" t="s">
        <v>812</v>
      </c>
      <c r="C22" s="175"/>
      <c r="D22" s="174"/>
      <c r="E22" s="4"/>
      <c r="F22" s="29">
        <f t="shared" si="0"/>
        <v>0</v>
      </c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2.5" customHeight="1">
      <c r="A23" s="25">
        <v>14</v>
      </c>
      <c r="B23" s="207" t="s">
        <v>814</v>
      </c>
      <c r="C23" s="175"/>
      <c r="D23" s="174"/>
      <c r="E23" s="4"/>
      <c r="F23" s="29">
        <f t="shared" si="0"/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2.5" customHeight="1">
      <c r="A24" s="25">
        <v>15</v>
      </c>
      <c r="B24" s="207" t="s">
        <v>816</v>
      </c>
      <c r="C24" s="175"/>
      <c r="D24" s="174"/>
      <c r="E24" s="4"/>
      <c r="F24" s="29">
        <f t="shared" si="0"/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2.5" customHeight="1">
      <c r="A25" s="25">
        <v>16</v>
      </c>
      <c r="B25" s="207" t="s">
        <v>817</v>
      </c>
      <c r="C25" s="175"/>
      <c r="D25" s="174"/>
      <c r="E25" s="4"/>
      <c r="F25" s="29">
        <f t="shared" si="0"/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2.5" customHeight="1">
      <c r="A26" s="25">
        <v>17</v>
      </c>
      <c r="B26" s="207" t="s">
        <v>821</v>
      </c>
      <c r="C26" s="175"/>
      <c r="D26" s="174"/>
      <c r="E26" s="4"/>
      <c r="F26" s="29">
        <f t="shared" si="0"/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2.5" customHeight="1">
      <c r="A27" s="25">
        <v>18</v>
      </c>
      <c r="B27" s="207" t="s">
        <v>824</v>
      </c>
      <c r="C27" s="175"/>
      <c r="D27" s="174"/>
      <c r="E27" s="4"/>
      <c r="F27" s="29">
        <f t="shared" si="0"/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2.5" customHeight="1">
      <c r="A28" s="25">
        <v>19</v>
      </c>
      <c r="B28" s="207" t="s">
        <v>825</v>
      </c>
      <c r="C28" s="175"/>
      <c r="D28" s="174"/>
      <c r="E28" s="4"/>
      <c r="F28" s="29">
        <f t="shared" si="0"/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2.5" customHeight="1">
      <c r="A29" s="25">
        <v>20</v>
      </c>
      <c r="B29" s="208" t="s">
        <v>826</v>
      </c>
      <c r="C29" s="175"/>
      <c r="D29" s="174"/>
      <c r="E29" s="4"/>
      <c r="F29" s="29">
        <f t="shared" si="0"/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2.5" customHeight="1">
      <c r="A30" s="25">
        <v>21</v>
      </c>
      <c r="B30" s="158" t="s">
        <v>827</v>
      </c>
      <c r="C30" s="158"/>
      <c r="D30" s="158"/>
      <c r="E30" s="4"/>
      <c r="F30" s="149">
        <f t="shared" si="0"/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2.5" customHeight="1">
      <c r="A31" s="173" t="s">
        <v>114</v>
      </c>
      <c r="B31" s="175"/>
      <c r="C31" s="175"/>
      <c r="D31" s="175"/>
      <c r="E31" s="175"/>
      <c r="F31" s="159">
        <f>SUM(F10:F30)</f>
        <v>0</v>
      </c>
      <c r="G31" s="61"/>
      <c r="H31" s="61"/>
      <c r="I31" s="6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2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5">
    <mergeCell ref="G21:J21"/>
    <mergeCell ref="B22:D22"/>
    <mergeCell ref="H22:I22"/>
    <mergeCell ref="B23:D23"/>
    <mergeCell ref="B28:D28"/>
    <mergeCell ref="B29:D29"/>
    <mergeCell ref="A31:E31"/>
    <mergeCell ref="B19:D19"/>
    <mergeCell ref="B20:D20"/>
    <mergeCell ref="B21:D21"/>
    <mergeCell ref="B18:D18"/>
    <mergeCell ref="B24:D24"/>
    <mergeCell ref="B25:D25"/>
    <mergeCell ref="B26:D26"/>
    <mergeCell ref="B27:D27"/>
    <mergeCell ref="H18:I18"/>
    <mergeCell ref="H19:I19"/>
    <mergeCell ref="H20:I20"/>
    <mergeCell ref="B9:D9"/>
    <mergeCell ref="H9:I9"/>
    <mergeCell ref="B10:D10"/>
    <mergeCell ref="H10:I10"/>
    <mergeCell ref="B11:D11"/>
    <mergeCell ref="H11:I11"/>
    <mergeCell ref="H12:I12"/>
    <mergeCell ref="B12:D12"/>
    <mergeCell ref="B13:D13"/>
    <mergeCell ref="B14:D14"/>
    <mergeCell ref="B15:D15"/>
    <mergeCell ref="B16:D16"/>
    <mergeCell ref="B17:D17"/>
    <mergeCell ref="H13:I13"/>
    <mergeCell ref="H14:I14"/>
    <mergeCell ref="H15:I15"/>
    <mergeCell ref="H16:I16"/>
    <mergeCell ref="H17:I17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3.2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0.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6.2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813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815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6.2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>
      <c r="A8" s="10">
        <v>82</v>
      </c>
      <c r="B8" s="67" t="s">
        <v>818</v>
      </c>
      <c r="C8" s="198" t="s">
        <v>819</v>
      </c>
      <c r="D8" s="168"/>
      <c r="E8" s="169"/>
      <c r="F8" s="15" t="s">
        <v>820</v>
      </c>
      <c r="G8" s="198" t="s">
        <v>822</v>
      </c>
      <c r="H8" s="168"/>
      <c r="I8" s="168"/>
      <c r="J8" s="168"/>
      <c r="K8" s="169"/>
      <c r="L8" s="18" t="s">
        <v>823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154" t="s">
        <v>9</v>
      </c>
      <c r="B9" s="177" t="s">
        <v>26</v>
      </c>
      <c r="C9" s="178"/>
      <c r="D9" s="179"/>
      <c r="E9" s="65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5">
        <v>1</v>
      </c>
      <c r="B10" s="207" t="s">
        <v>265</v>
      </c>
      <c r="C10" s="175"/>
      <c r="D10" s="174"/>
      <c r="E10" s="4"/>
      <c r="F10" s="29">
        <f t="shared" ref="F10:F38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5">
        <v>2</v>
      </c>
      <c r="B11" s="207" t="s">
        <v>328</v>
      </c>
      <c r="C11" s="175"/>
      <c r="D11" s="174"/>
      <c r="E11" s="4"/>
      <c r="F11" s="29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5">
        <v>3</v>
      </c>
      <c r="B12" s="207" t="s">
        <v>828</v>
      </c>
      <c r="C12" s="175"/>
      <c r="D12" s="174"/>
      <c r="E12" s="4"/>
      <c r="F12" s="29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5">
        <v>4</v>
      </c>
      <c r="B13" s="207" t="s">
        <v>829</v>
      </c>
      <c r="C13" s="175"/>
      <c r="D13" s="174"/>
      <c r="E13" s="4"/>
      <c r="F13" s="29">
        <f t="shared" si="0"/>
        <v>0</v>
      </c>
      <c r="G13" s="3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5">
        <v>5</v>
      </c>
      <c r="B14" s="207" t="s">
        <v>830</v>
      </c>
      <c r="C14" s="175"/>
      <c r="D14" s="174"/>
      <c r="E14" s="4"/>
      <c r="F14" s="29">
        <f t="shared" si="0"/>
        <v>0</v>
      </c>
      <c r="G14" s="3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5">
        <v>6</v>
      </c>
      <c r="B15" s="207" t="s">
        <v>831</v>
      </c>
      <c r="C15" s="175"/>
      <c r="D15" s="174"/>
      <c r="E15" s="4"/>
      <c r="F15" s="29">
        <f t="shared" si="0"/>
        <v>0</v>
      </c>
      <c r="G15" s="3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5">
        <v>7</v>
      </c>
      <c r="B16" s="207" t="s">
        <v>832</v>
      </c>
      <c r="C16" s="175"/>
      <c r="D16" s="174"/>
      <c r="E16" s="4"/>
      <c r="F16" s="29">
        <f t="shared" si="0"/>
        <v>0</v>
      </c>
      <c r="G16" s="3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5">
        <v>8</v>
      </c>
      <c r="B17" s="236" t="s">
        <v>833</v>
      </c>
      <c r="C17" s="175"/>
      <c r="D17" s="174"/>
      <c r="E17" s="4"/>
      <c r="F17" s="29">
        <f t="shared" si="0"/>
        <v>0</v>
      </c>
      <c r="G17" s="3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5">
        <v>9</v>
      </c>
      <c r="B18" s="207" t="s">
        <v>834</v>
      </c>
      <c r="C18" s="175"/>
      <c r="D18" s="174"/>
      <c r="E18" s="4"/>
      <c r="F18" s="29">
        <f t="shared" si="0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customHeight="1">
      <c r="A19" s="25">
        <v>10</v>
      </c>
      <c r="B19" s="207" t="s">
        <v>835</v>
      </c>
      <c r="C19" s="175"/>
      <c r="D19" s="174"/>
      <c r="E19" s="4"/>
      <c r="F19" s="29">
        <f t="shared" si="0"/>
        <v>0</v>
      </c>
      <c r="G19" s="3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>
      <c r="A20" s="25">
        <v>11</v>
      </c>
      <c r="B20" s="207" t="s">
        <v>836</v>
      </c>
      <c r="C20" s="175"/>
      <c r="D20" s="174"/>
      <c r="E20" s="4"/>
      <c r="F20" s="29">
        <f t="shared" si="0"/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customHeight="1">
      <c r="A21" s="25">
        <v>12</v>
      </c>
      <c r="B21" s="245" t="s">
        <v>837</v>
      </c>
      <c r="C21" s="175"/>
      <c r="D21" s="174"/>
      <c r="E21" s="4"/>
      <c r="F21" s="29">
        <f t="shared" si="0"/>
        <v>0</v>
      </c>
      <c r="G21" s="3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25">
        <v>13</v>
      </c>
      <c r="B22" s="207" t="s">
        <v>838</v>
      </c>
      <c r="C22" s="175"/>
      <c r="D22" s="174"/>
      <c r="E22" s="4"/>
      <c r="F22" s="29">
        <f t="shared" si="0"/>
        <v>0</v>
      </c>
      <c r="G22" s="3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25">
        <v>14</v>
      </c>
      <c r="B23" s="207" t="s">
        <v>839</v>
      </c>
      <c r="C23" s="175"/>
      <c r="D23" s="174"/>
      <c r="E23" s="4"/>
      <c r="F23" s="29">
        <f t="shared" si="0"/>
        <v>0</v>
      </c>
      <c r="G23" s="3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25">
        <v>15</v>
      </c>
      <c r="B24" s="207" t="s">
        <v>840</v>
      </c>
      <c r="C24" s="175"/>
      <c r="D24" s="174"/>
      <c r="E24" s="4"/>
      <c r="F24" s="29">
        <f t="shared" si="0"/>
        <v>0</v>
      </c>
      <c r="G24" s="3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25">
        <v>16</v>
      </c>
      <c r="B25" s="207" t="s">
        <v>841</v>
      </c>
      <c r="C25" s="175"/>
      <c r="D25" s="174"/>
      <c r="E25" s="4"/>
      <c r="F25" s="29">
        <f t="shared" si="0"/>
        <v>0</v>
      </c>
      <c r="G25" s="33"/>
      <c r="H25" s="183"/>
      <c r="I25" s="17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>
      <c r="A26" s="25">
        <v>17</v>
      </c>
      <c r="B26" s="207" t="s">
        <v>842</v>
      </c>
      <c r="C26" s="175"/>
      <c r="D26" s="174"/>
      <c r="E26" s="4"/>
      <c r="F26" s="29">
        <f t="shared" si="0"/>
        <v>0</v>
      </c>
      <c r="G26" s="33"/>
      <c r="H26" s="183"/>
      <c r="I26" s="17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>
      <c r="A27" s="25">
        <v>18</v>
      </c>
      <c r="B27" s="207" t="s">
        <v>843</v>
      </c>
      <c r="C27" s="175"/>
      <c r="D27" s="174"/>
      <c r="E27" s="4"/>
      <c r="F27" s="29">
        <f t="shared" si="0"/>
        <v>0</v>
      </c>
      <c r="G27" s="33"/>
      <c r="H27" s="183"/>
      <c r="I27" s="17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>
      <c r="A28" s="25">
        <v>19</v>
      </c>
      <c r="B28" s="207" t="s">
        <v>844</v>
      </c>
      <c r="C28" s="175"/>
      <c r="D28" s="174"/>
      <c r="E28" s="4"/>
      <c r="F28" s="29">
        <f t="shared" si="0"/>
        <v>0</v>
      </c>
      <c r="G28" s="33"/>
      <c r="H28" s="183"/>
      <c r="I28" s="17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>
      <c r="A29" s="25">
        <v>20</v>
      </c>
      <c r="B29" s="208" t="s">
        <v>845</v>
      </c>
      <c r="C29" s="175"/>
      <c r="D29" s="174"/>
      <c r="E29" s="4"/>
      <c r="F29" s="29">
        <f t="shared" si="0"/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>
      <c r="A30" s="25">
        <v>21</v>
      </c>
      <c r="B30" s="208" t="s">
        <v>846</v>
      </c>
      <c r="C30" s="175"/>
      <c r="D30" s="174"/>
      <c r="E30" s="4"/>
      <c r="F30" s="29">
        <f t="shared" si="0"/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>
      <c r="A31" s="25">
        <v>22</v>
      </c>
      <c r="B31" s="208" t="s">
        <v>847</v>
      </c>
      <c r="C31" s="175"/>
      <c r="D31" s="174"/>
      <c r="E31" s="4"/>
      <c r="F31" s="29">
        <f t="shared" si="0"/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>
      <c r="A32" s="25">
        <v>23</v>
      </c>
      <c r="B32" s="208" t="s">
        <v>848</v>
      </c>
      <c r="C32" s="175"/>
      <c r="D32" s="174"/>
      <c r="E32" s="4"/>
      <c r="F32" s="29">
        <f t="shared" si="0"/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>
      <c r="A33" s="25">
        <v>24</v>
      </c>
      <c r="B33" s="208" t="s">
        <v>849</v>
      </c>
      <c r="C33" s="175"/>
      <c r="D33" s="174"/>
      <c r="E33" s="4"/>
      <c r="F33" s="29">
        <f t="shared" si="0"/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>
      <c r="A34" s="25">
        <v>25</v>
      </c>
      <c r="B34" s="208" t="s">
        <v>850</v>
      </c>
      <c r="C34" s="175"/>
      <c r="D34" s="174"/>
      <c r="E34" s="4"/>
      <c r="F34" s="29">
        <f t="shared" si="0"/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>
      <c r="A35" s="25">
        <v>26</v>
      </c>
      <c r="B35" s="208" t="s">
        <v>851</v>
      </c>
      <c r="C35" s="175"/>
      <c r="D35" s="174"/>
      <c r="E35" s="4"/>
      <c r="F35" s="29">
        <f t="shared" si="0"/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>
      <c r="A36" s="25">
        <v>27</v>
      </c>
      <c r="B36" s="208" t="s">
        <v>852</v>
      </c>
      <c r="C36" s="175"/>
      <c r="D36" s="174"/>
      <c r="E36" s="4"/>
      <c r="F36" s="29">
        <f t="shared" si="0"/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>
      <c r="A37" s="25">
        <v>28</v>
      </c>
      <c r="B37" s="208" t="s">
        <v>853</v>
      </c>
      <c r="C37" s="175"/>
      <c r="D37" s="174"/>
      <c r="E37" s="4"/>
      <c r="F37" s="29">
        <f t="shared" si="0"/>
        <v>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>
      <c r="A38" s="25">
        <v>29</v>
      </c>
      <c r="B38" s="208" t="s">
        <v>854</v>
      </c>
      <c r="C38" s="175"/>
      <c r="D38" s="174"/>
      <c r="E38" s="4"/>
      <c r="F38" s="29">
        <f t="shared" si="0"/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>
      <c r="A39" s="173" t="s">
        <v>114</v>
      </c>
      <c r="B39" s="175"/>
      <c r="C39" s="175"/>
      <c r="D39" s="175"/>
      <c r="E39" s="175"/>
      <c r="F39" s="159">
        <f>SUM(F10:F38)</f>
        <v>0</v>
      </c>
      <c r="G39" s="95"/>
      <c r="H39" s="61"/>
      <c r="I39" s="6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2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0">
    <mergeCell ref="B35:D35"/>
    <mergeCell ref="B36:D36"/>
    <mergeCell ref="B37:D37"/>
    <mergeCell ref="B38:D38"/>
    <mergeCell ref="A39:E39"/>
    <mergeCell ref="B23:D23"/>
    <mergeCell ref="B24:D24"/>
    <mergeCell ref="B25:D25"/>
    <mergeCell ref="B33:D33"/>
    <mergeCell ref="B34:D34"/>
    <mergeCell ref="B26:D26"/>
    <mergeCell ref="B27:D27"/>
    <mergeCell ref="B28:D28"/>
    <mergeCell ref="B29:D29"/>
    <mergeCell ref="B30:D30"/>
    <mergeCell ref="B31:D31"/>
    <mergeCell ref="B32:D32"/>
    <mergeCell ref="H19:I19"/>
    <mergeCell ref="B19:D19"/>
    <mergeCell ref="B20:D20"/>
    <mergeCell ref="B21:D21"/>
    <mergeCell ref="B22:D22"/>
    <mergeCell ref="B16:D16"/>
    <mergeCell ref="B17:D17"/>
    <mergeCell ref="B18:D18"/>
    <mergeCell ref="H13:I13"/>
    <mergeCell ref="H14:I14"/>
    <mergeCell ref="H15:I15"/>
    <mergeCell ref="H16:I16"/>
    <mergeCell ref="H17:I17"/>
    <mergeCell ref="H18:I18"/>
    <mergeCell ref="H12:I12"/>
    <mergeCell ref="B12:D12"/>
    <mergeCell ref="B13:D13"/>
    <mergeCell ref="B14:D14"/>
    <mergeCell ref="B15:D15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H27:I27"/>
    <mergeCell ref="H28:I28"/>
    <mergeCell ref="H20:I20"/>
    <mergeCell ref="H21:I21"/>
    <mergeCell ref="H22:I22"/>
    <mergeCell ref="H23:I23"/>
    <mergeCell ref="H24:I24"/>
    <mergeCell ref="H25:I25"/>
    <mergeCell ref="H26:I26"/>
  </mergeCells>
  <phoneticPr fontId="22"/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5.5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5.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5.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5.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855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856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5.5" customHeight="1">
      <c r="A6" s="246"/>
      <c r="B6" s="247"/>
      <c r="C6" s="247"/>
      <c r="D6" s="3"/>
      <c r="E6" s="3"/>
      <c r="F6" s="3"/>
      <c r="G6" s="3"/>
      <c r="H6" s="3"/>
      <c r="I6" s="3"/>
      <c r="J6" s="3"/>
      <c r="K6" s="3"/>
      <c r="L6" s="5" t="s">
        <v>857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7" customHeight="1">
      <c r="A8" s="10">
        <v>83</v>
      </c>
      <c r="B8" s="11" t="s">
        <v>858</v>
      </c>
      <c r="C8" s="206" t="s">
        <v>859</v>
      </c>
      <c r="D8" s="168"/>
      <c r="E8" s="169"/>
      <c r="F8" s="142" t="s">
        <v>860</v>
      </c>
      <c r="G8" s="167" t="s">
        <v>861</v>
      </c>
      <c r="H8" s="168"/>
      <c r="I8" s="168"/>
      <c r="J8" s="168"/>
      <c r="K8" s="169"/>
      <c r="L8" s="14" t="s">
        <v>862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/>
      <c r="B9" s="177" t="s">
        <v>26</v>
      </c>
      <c r="C9" s="178"/>
      <c r="D9" s="179"/>
      <c r="E9" s="65" t="s">
        <v>28</v>
      </c>
      <c r="F9" s="72" t="s">
        <v>29</v>
      </c>
      <c r="G9" s="77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16">
        <v>1</v>
      </c>
      <c r="B10" s="208" t="s">
        <v>328</v>
      </c>
      <c r="C10" s="175"/>
      <c r="D10" s="174"/>
      <c r="E10" s="4"/>
      <c r="F10" s="101">
        <f t="shared" ref="F10:F23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16">
        <v>2</v>
      </c>
      <c r="B11" s="208" t="s">
        <v>267</v>
      </c>
      <c r="C11" s="175"/>
      <c r="D11" s="174"/>
      <c r="E11" s="4"/>
      <c r="F11" s="101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16">
        <v>3</v>
      </c>
      <c r="B12" s="208" t="s">
        <v>265</v>
      </c>
      <c r="C12" s="175"/>
      <c r="D12" s="174"/>
      <c r="E12" s="4"/>
      <c r="F12" s="101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16">
        <v>4</v>
      </c>
      <c r="B13" s="208" t="s">
        <v>329</v>
      </c>
      <c r="C13" s="175"/>
      <c r="D13" s="174"/>
      <c r="E13" s="4"/>
      <c r="F13" s="101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16">
        <v>5</v>
      </c>
      <c r="B14" s="208" t="s">
        <v>863</v>
      </c>
      <c r="C14" s="175"/>
      <c r="D14" s="174"/>
      <c r="E14" s="4"/>
      <c r="F14" s="101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16">
        <v>6</v>
      </c>
      <c r="B15" s="208" t="s">
        <v>864</v>
      </c>
      <c r="C15" s="175"/>
      <c r="D15" s="174"/>
      <c r="E15" s="4"/>
      <c r="F15" s="101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16">
        <v>7</v>
      </c>
      <c r="B16" s="208" t="s">
        <v>865</v>
      </c>
      <c r="C16" s="175"/>
      <c r="D16" s="174"/>
      <c r="E16" s="4"/>
      <c r="F16" s="101">
        <f t="shared" si="0"/>
        <v>0</v>
      </c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16">
        <v>8</v>
      </c>
      <c r="B17" s="208" t="s">
        <v>866</v>
      </c>
      <c r="C17" s="175"/>
      <c r="D17" s="174"/>
      <c r="E17" s="4"/>
      <c r="F17" s="101">
        <f t="shared" si="0"/>
        <v>0</v>
      </c>
      <c r="G17" s="8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16">
        <v>9</v>
      </c>
      <c r="B18" s="208" t="s">
        <v>867</v>
      </c>
      <c r="C18" s="175"/>
      <c r="D18" s="174"/>
      <c r="E18" s="4"/>
      <c r="F18" s="101">
        <f t="shared" si="0"/>
        <v>0</v>
      </c>
      <c r="G18" s="84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16">
        <v>10</v>
      </c>
      <c r="B19" s="208" t="s">
        <v>868</v>
      </c>
      <c r="C19" s="175"/>
      <c r="D19" s="174"/>
      <c r="E19" s="4"/>
      <c r="F19" s="101">
        <f t="shared" si="0"/>
        <v>0</v>
      </c>
      <c r="G19" s="8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16">
        <v>11</v>
      </c>
      <c r="B20" s="208" t="s">
        <v>869</v>
      </c>
      <c r="C20" s="175"/>
      <c r="D20" s="174"/>
      <c r="E20" s="4"/>
      <c r="F20" s="101">
        <f t="shared" si="0"/>
        <v>0</v>
      </c>
      <c r="G20" s="8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16">
        <v>12</v>
      </c>
      <c r="B21" s="208" t="s">
        <v>870</v>
      </c>
      <c r="C21" s="175"/>
      <c r="D21" s="174"/>
      <c r="E21" s="4"/>
      <c r="F21" s="101">
        <f t="shared" si="0"/>
        <v>0</v>
      </c>
      <c r="G21" s="8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16">
        <v>13</v>
      </c>
      <c r="B22" s="208" t="s">
        <v>871</v>
      </c>
      <c r="C22" s="175"/>
      <c r="D22" s="174"/>
      <c r="E22" s="4"/>
      <c r="F22" s="101">
        <f t="shared" si="0"/>
        <v>0</v>
      </c>
      <c r="G22" s="8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16">
        <v>14</v>
      </c>
      <c r="B23" s="208" t="s">
        <v>872</v>
      </c>
      <c r="C23" s="175"/>
      <c r="D23" s="174"/>
      <c r="E23" s="4"/>
      <c r="F23" s="34">
        <f t="shared" si="0"/>
        <v>0</v>
      </c>
      <c r="G23" s="8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09">
        <f>SUM(F10:F23)</f>
        <v>0</v>
      </c>
      <c r="B24" s="175"/>
      <c r="C24" s="175"/>
      <c r="D24" s="175"/>
      <c r="E24" s="175"/>
      <c r="F24" s="175"/>
      <c r="G24" s="95"/>
      <c r="H24" s="61"/>
      <c r="I24" s="6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1.5" customHeight="1">
      <c r="A25" s="2"/>
      <c r="B25" s="2"/>
      <c r="C25" s="2"/>
      <c r="D25" s="2"/>
      <c r="E25" s="2"/>
      <c r="F25" s="2"/>
      <c r="G25" s="37"/>
      <c r="H25" s="37"/>
      <c r="I25" s="37"/>
      <c r="J25" s="37"/>
      <c r="K25" s="37"/>
      <c r="L25" s="37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2"/>
      <c r="B26" s="2"/>
      <c r="C26" s="2"/>
      <c r="D26" s="2"/>
      <c r="E26" s="37"/>
      <c r="F26" s="37"/>
      <c r="G26" s="2"/>
      <c r="H26" s="2"/>
      <c r="I26" s="2"/>
      <c r="J26" s="2"/>
      <c r="K26" s="37"/>
      <c r="L26" s="37" t="s">
        <v>576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>
      <c r="A27" s="6" t="s">
        <v>9</v>
      </c>
      <c r="B27" s="7" t="s">
        <v>10</v>
      </c>
      <c r="C27" s="164" t="s">
        <v>11</v>
      </c>
      <c r="D27" s="165"/>
      <c r="E27" s="166"/>
      <c r="F27" s="8" t="s">
        <v>12</v>
      </c>
      <c r="G27" s="164" t="s">
        <v>13</v>
      </c>
      <c r="H27" s="165"/>
      <c r="I27" s="165"/>
      <c r="J27" s="165"/>
      <c r="K27" s="166"/>
      <c r="L27" s="9" t="s">
        <v>14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7" customHeight="1">
      <c r="A28" s="10">
        <v>84</v>
      </c>
      <c r="B28" s="11" t="s">
        <v>858</v>
      </c>
      <c r="C28" s="197" t="s">
        <v>873</v>
      </c>
      <c r="D28" s="168"/>
      <c r="E28" s="169"/>
      <c r="F28" s="15" t="s">
        <v>874</v>
      </c>
      <c r="G28" s="186" t="s">
        <v>875</v>
      </c>
      <c r="H28" s="168"/>
      <c r="I28" s="168"/>
      <c r="J28" s="168"/>
      <c r="K28" s="169"/>
      <c r="L28" s="18" t="s">
        <v>876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7.25" customHeight="1">
      <c r="A29" s="16"/>
      <c r="B29" s="177" t="s">
        <v>26</v>
      </c>
      <c r="C29" s="178"/>
      <c r="D29" s="179"/>
      <c r="E29" s="65" t="s">
        <v>28</v>
      </c>
      <c r="F29" s="21" t="s">
        <v>29</v>
      </c>
      <c r="G29" s="23"/>
      <c r="H29" s="180"/>
      <c r="I29" s="18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7.25" customHeight="1">
      <c r="A30" s="25">
        <v>1</v>
      </c>
      <c r="B30" s="207" t="s">
        <v>877</v>
      </c>
      <c r="C30" s="175"/>
      <c r="D30" s="174"/>
      <c r="E30" s="4"/>
      <c r="F30" s="29">
        <f t="shared" ref="F30:F31" si="1">ROUNDUP(E30*1.03,-1)</f>
        <v>0</v>
      </c>
      <c r="G30" s="33"/>
      <c r="H30" s="183"/>
      <c r="I30" s="17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7.25" customHeight="1">
      <c r="A31" s="25">
        <v>2</v>
      </c>
      <c r="B31" s="208" t="s">
        <v>878</v>
      </c>
      <c r="C31" s="175"/>
      <c r="D31" s="174"/>
      <c r="E31" s="4"/>
      <c r="F31" s="34">
        <f t="shared" si="1"/>
        <v>0</v>
      </c>
      <c r="G31" s="1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7.25" customHeight="1">
      <c r="A32" s="173">
        <f>SUM(F30:F31)</f>
        <v>0</v>
      </c>
      <c r="B32" s="175"/>
      <c r="C32" s="175"/>
      <c r="D32" s="175"/>
      <c r="E32" s="175"/>
      <c r="F32" s="174"/>
      <c r="G32" s="185"/>
      <c r="H32" s="171"/>
      <c r="I32" s="171"/>
      <c r="J32" s="171"/>
      <c r="K32" s="171"/>
      <c r="L32" s="17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>
      <c r="A33" s="2"/>
      <c r="B33" s="2"/>
      <c r="C33" s="2"/>
      <c r="D33" s="2"/>
      <c r="E33" s="37"/>
      <c r="F33" s="37"/>
      <c r="G33" s="2"/>
      <c r="H33" s="2"/>
      <c r="I33" s="2"/>
      <c r="J33" s="2"/>
      <c r="K33" s="37"/>
      <c r="L33" s="37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>
      <c r="A34" s="6" t="s">
        <v>9</v>
      </c>
      <c r="B34" s="7" t="s">
        <v>10</v>
      </c>
      <c r="C34" s="164" t="s">
        <v>11</v>
      </c>
      <c r="D34" s="165"/>
      <c r="E34" s="166"/>
      <c r="F34" s="8" t="s">
        <v>12</v>
      </c>
      <c r="G34" s="164" t="s">
        <v>13</v>
      </c>
      <c r="H34" s="165"/>
      <c r="I34" s="165"/>
      <c r="J34" s="165"/>
      <c r="K34" s="166"/>
      <c r="L34" s="9" t="s">
        <v>14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7.75" customHeight="1">
      <c r="A35" s="10">
        <v>85</v>
      </c>
      <c r="B35" s="11" t="s">
        <v>858</v>
      </c>
      <c r="C35" s="197" t="s">
        <v>879</v>
      </c>
      <c r="D35" s="168"/>
      <c r="E35" s="169"/>
      <c r="F35" s="15" t="s">
        <v>880</v>
      </c>
      <c r="G35" s="186" t="s">
        <v>881</v>
      </c>
      <c r="H35" s="168"/>
      <c r="I35" s="168"/>
      <c r="J35" s="168"/>
      <c r="K35" s="169"/>
      <c r="L35" s="18" t="s">
        <v>882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7.25" customHeight="1">
      <c r="A36" s="16"/>
      <c r="B36" s="177" t="s">
        <v>26</v>
      </c>
      <c r="C36" s="178"/>
      <c r="D36" s="179"/>
      <c r="E36" s="65" t="s">
        <v>28</v>
      </c>
      <c r="F36" s="21" t="s">
        <v>29</v>
      </c>
      <c r="G36" s="23"/>
      <c r="H36" s="180"/>
      <c r="I36" s="181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7.25" customHeight="1">
      <c r="A37" s="25">
        <v>1</v>
      </c>
      <c r="B37" s="207" t="s">
        <v>883</v>
      </c>
      <c r="C37" s="175"/>
      <c r="D37" s="174"/>
      <c r="E37" s="4"/>
      <c r="F37" s="29">
        <f t="shared" ref="F37:F38" si="2">ROUNDUP(E37*1.03,-1)</f>
        <v>0</v>
      </c>
      <c r="G37" s="33"/>
      <c r="H37" s="183"/>
      <c r="I37" s="171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7.25" customHeight="1">
      <c r="A38" s="25">
        <v>2</v>
      </c>
      <c r="B38" s="208" t="s">
        <v>884</v>
      </c>
      <c r="C38" s="175"/>
      <c r="D38" s="174"/>
      <c r="E38" s="4"/>
      <c r="F38" s="34">
        <f t="shared" si="2"/>
        <v>0</v>
      </c>
      <c r="G38" s="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7.25" customHeight="1">
      <c r="A39" s="173">
        <f>SUM(F37:F38)</f>
        <v>0</v>
      </c>
      <c r="B39" s="175"/>
      <c r="C39" s="175"/>
      <c r="D39" s="175"/>
      <c r="E39" s="175"/>
      <c r="F39" s="174"/>
      <c r="G39" s="185"/>
      <c r="H39" s="171"/>
      <c r="I39" s="171"/>
      <c r="J39" s="171"/>
      <c r="K39" s="171"/>
      <c r="L39" s="17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>
      <c r="A40" s="73"/>
      <c r="B40" s="73"/>
      <c r="C40" s="73"/>
      <c r="D40" s="73"/>
      <c r="E40" s="74"/>
      <c r="F40" s="74"/>
      <c r="G40" s="58"/>
      <c r="H40" s="58"/>
      <c r="I40" s="58"/>
      <c r="J40" s="58"/>
      <c r="K40" s="39"/>
      <c r="L40" s="39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>
      <c r="A41" s="6" t="s">
        <v>9</v>
      </c>
      <c r="B41" s="7" t="s">
        <v>10</v>
      </c>
      <c r="C41" s="164" t="s">
        <v>11</v>
      </c>
      <c r="D41" s="165"/>
      <c r="E41" s="166"/>
      <c r="F41" s="8" t="s">
        <v>12</v>
      </c>
      <c r="G41" s="164" t="s">
        <v>13</v>
      </c>
      <c r="H41" s="165"/>
      <c r="I41" s="165"/>
      <c r="J41" s="165"/>
      <c r="K41" s="166"/>
      <c r="L41" s="9" t="s">
        <v>14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7.75" customHeight="1">
      <c r="A42" s="10">
        <v>86</v>
      </c>
      <c r="B42" s="11" t="s">
        <v>858</v>
      </c>
      <c r="C42" s="197" t="s">
        <v>885</v>
      </c>
      <c r="D42" s="168"/>
      <c r="E42" s="169"/>
      <c r="F42" s="15" t="s">
        <v>886</v>
      </c>
      <c r="G42" s="186" t="s">
        <v>887</v>
      </c>
      <c r="H42" s="168"/>
      <c r="I42" s="168"/>
      <c r="J42" s="168"/>
      <c r="K42" s="169"/>
      <c r="L42" s="18" t="s">
        <v>888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16"/>
      <c r="B43" s="177" t="s">
        <v>26</v>
      </c>
      <c r="C43" s="178"/>
      <c r="D43" s="179"/>
      <c r="E43" s="65" t="s">
        <v>28</v>
      </c>
      <c r="F43" s="21" t="s">
        <v>29</v>
      </c>
      <c r="G43" s="23"/>
      <c r="H43" s="180"/>
      <c r="I43" s="18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5">
        <v>1</v>
      </c>
      <c r="B44" s="207" t="s">
        <v>889</v>
      </c>
      <c r="C44" s="175"/>
      <c r="D44" s="174"/>
      <c r="E44" s="4"/>
      <c r="F44" s="29">
        <f t="shared" ref="F44:F45" si="3">ROUNDUP(E44*1.03,-1)</f>
        <v>0</v>
      </c>
      <c r="G44" s="33"/>
      <c r="H44" s="183"/>
      <c r="I44" s="171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customHeight="1">
      <c r="A45" s="25">
        <v>2</v>
      </c>
      <c r="B45" s="208" t="s">
        <v>890</v>
      </c>
      <c r="C45" s="175"/>
      <c r="D45" s="174"/>
      <c r="E45" s="4"/>
      <c r="F45" s="34">
        <f t="shared" si="3"/>
        <v>0</v>
      </c>
      <c r="G45" s="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customHeight="1">
      <c r="A46" s="173">
        <f>SUM(F44:F45)</f>
        <v>0</v>
      </c>
      <c r="B46" s="175"/>
      <c r="C46" s="175"/>
      <c r="D46" s="175"/>
      <c r="E46" s="175"/>
      <c r="F46" s="174"/>
      <c r="G46" s="185"/>
      <c r="H46" s="171"/>
      <c r="I46" s="171"/>
      <c r="J46" s="171"/>
      <c r="K46" s="171"/>
      <c r="L46" s="17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>
      <c r="A47" s="2"/>
      <c r="B47" s="2"/>
      <c r="C47" s="2"/>
      <c r="D47" s="2"/>
      <c r="E47" s="37"/>
      <c r="F47" s="37"/>
      <c r="G47" s="2"/>
      <c r="H47" s="2"/>
      <c r="I47" s="2"/>
      <c r="J47" s="2"/>
      <c r="K47" s="37"/>
      <c r="L47" s="3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>
      <c r="A48" s="6" t="s">
        <v>9</v>
      </c>
      <c r="B48" s="7" t="s">
        <v>10</v>
      </c>
      <c r="C48" s="164" t="s">
        <v>11</v>
      </c>
      <c r="D48" s="165"/>
      <c r="E48" s="166"/>
      <c r="F48" s="8" t="s">
        <v>12</v>
      </c>
      <c r="G48" s="164" t="s">
        <v>13</v>
      </c>
      <c r="H48" s="165"/>
      <c r="I48" s="165"/>
      <c r="J48" s="165"/>
      <c r="K48" s="166"/>
      <c r="L48" s="9" t="s">
        <v>14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" customHeight="1">
      <c r="A49" s="10">
        <v>87</v>
      </c>
      <c r="B49" s="11" t="s">
        <v>858</v>
      </c>
      <c r="C49" s="197" t="s">
        <v>891</v>
      </c>
      <c r="D49" s="168"/>
      <c r="E49" s="169"/>
      <c r="F49" s="15" t="s">
        <v>892</v>
      </c>
      <c r="G49" s="186" t="s">
        <v>893</v>
      </c>
      <c r="H49" s="168"/>
      <c r="I49" s="168"/>
      <c r="J49" s="168"/>
      <c r="K49" s="169"/>
      <c r="L49" s="18" t="s">
        <v>894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7.25" customHeight="1">
      <c r="A50" s="16"/>
      <c r="B50" s="177" t="s">
        <v>26</v>
      </c>
      <c r="C50" s="178"/>
      <c r="D50" s="179"/>
      <c r="E50" s="65" t="s">
        <v>28</v>
      </c>
      <c r="F50" s="21" t="s">
        <v>29</v>
      </c>
      <c r="G50" s="23"/>
      <c r="H50" s="180"/>
      <c r="I50" s="181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7.25" customHeight="1">
      <c r="A51" s="25">
        <v>1</v>
      </c>
      <c r="B51" s="207" t="s">
        <v>895</v>
      </c>
      <c r="C51" s="175"/>
      <c r="D51" s="174"/>
      <c r="E51" s="4"/>
      <c r="F51" s="29">
        <f t="shared" ref="F51:F52" si="4">ROUNDUP(E51*1.03,-1)</f>
        <v>0</v>
      </c>
      <c r="G51" s="33"/>
      <c r="H51" s="183"/>
      <c r="I51" s="171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7.25" customHeight="1">
      <c r="A52" s="25">
        <v>2</v>
      </c>
      <c r="B52" s="208" t="s">
        <v>896</v>
      </c>
      <c r="C52" s="175"/>
      <c r="D52" s="174"/>
      <c r="E52" s="4"/>
      <c r="F52" s="34">
        <f t="shared" si="4"/>
        <v>0</v>
      </c>
      <c r="G52" s="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7.25" customHeight="1">
      <c r="A53" s="173">
        <f>SUM(F51:F52)</f>
        <v>0</v>
      </c>
      <c r="B53" s="175"/>
      <c r="C53" s="175"/>
      <c r="D53" s="175"/>
      <c r="E53" s="175"/>
      <c r="F53" s="174"/>
      <c r="G53" s="185"/>
      <c r="H53" s="171"/>
      <c r="I53" s="171"/>
      <c r="J53" s="171"/>
      <c r="K53" s="171"/>
      <c r="L53" s="17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9.75" customHeight="1">
      <c r="A54" s="2"/>
      <c r="B54" s="2"/>
      <c r="C54" s="2"/>
      <c r="D54" s="2"/>
      <c r="E54" s="37"/>
      <c r="F54" s="37"/>
      <c r="G54" s="2"/>
      <c r="H54" s="2"/>
      <c r="I54" s="2"/>
      <c r="J54" s="2"/>
      <c r="K54" s="37"/>
      <c r="L54" s="37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9.5" customHeight="1">
      <c r="A55" s="173" t="s">
        <v>114</v>
      </c>
      <c r="B55" s="175"/>
      <c r="C55" s="175"/>
      <c r="D55" s="174"/>
      <c r="E55" s="184">
        <f>SUM(A53,A46,A39,A32,A24)</f>
        <v>0</v>
      </c>
      <c r="F55" s="174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9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0">
    <mergeCell ref="B30:D30"/>
    <mergeCell ref="H30:I30"/>
    <mergeCell ref="B31:D31"/>
    <mergeCell ref="G32:L32"/>
    <mergeCell ref="G27:K27"/>
    <mergeCell ref="G28:K28"/>
    <mergeCell ref="C28:E28"/>
    <mergeCell ref="B29:D29"/>
    <mergeCell ref="H29:I29"/>
    <mergeCell ref="B21:D21"/>
    <mergeCell ref="B22:D22"/>
    <mergeCell ref="B23:D23"/>
    <mergeCell ref="A24:F24"/>
    <mergeCell ref="C27:E27"/>
    <mergeCell ref="B16:D16"/>
    <mergeCell ref="B17:D17"/>
    <mergeCell ref="B18:D18"/>
    <mergeCell ref="B19:D19"/>
    <mergeCell ref="B20:D20"/>
    <mergeCell ref="H16:I16"/>
    <mergeCell ref="G8:K8"/>
    <mergeCell ref="H9:I9"/>
    <mergeCell ref="H10:I10"/>
    <mergeCell ref="H11:I11"/>
    <mergeCell ref="H12:I12"/>
    <mergeCell ref="H13:I13"/>
    <mergeCell ref="H14:I14"/>
    <mergeCell ref="B10:D10"/>
    <mergeCell ref="B11:D11"/>
    <mergeCell ref="B12:D12"/>
    <mergeCell ref="B13:D13"/>
    <mergeCell ref="H15:I15"/>
    <mergeCell ref="B14:D14"/>
    <mergeCell ref="B15:D15"/>
    <mergeCell ref="A6:C6"/>
    <mergeCell ref="G7:K7"/>
    <mergeCell ref="C7:E7"/>
    <mergeCell ref="C8:E8"/>
    <mergeCell ref="B9:D9"/>
    <mergeCell ref="A1:L1"/>
    <mergeCell ref="A2:L2"/>
    <mergeCell ref="H4:I4"/>
    <mergeCell ref="J4:L4"/>
    <mergeCell ref="A5:L5"/>
    <mergeCell ref="A53:F53"/>
    <mergeCell ref="G53:L53"/>
    <mergeCell ref="A55:D55"/>
    <mergeCell ref="E55:F55"/>
    <mergeCell ref="C48:E48"/>
    <mergeCell ref="G48:K48"/>
    <mergeCell ref="C49:E49"/>
    <mergeCell ref="G49:K49"/>
    <mergeCell ref="B50:D50"/>
    <mergeCell ref="H50:I50"/>
    <mergeCell ref="H51:I51"/>
    <mergeCell ref="B45:D45"/>
    <mergeCell ref="A46:F46"/>
    <mergeCell ref="G46:L46"/>
    <mergeCell ref="B51:D51"/>
    <mergeCell ref="B52:D52"/>
    <mergeCell ref="C42:E42"/>
    <mergeCell ref="G42:K42"/>
    <mergeCell ref="B43:D43"/>
    <mergeCell ref="H43:I43"/>
    <mergeCell ref="B44:D44"/>
    <mergeCell ref="H44:I44"/>
    <mergeCell ref="B38:D38"/>
    <mergeCell ref="A39:F39"/>
    <mergeCell ref="G39:L39"/>
    <mergeCell ref="C41:E41"/>
    <mergeCell ref="G41:K41"/>
    <mergeCell ref="H36:I36"/>
    <mergeCell ref="H37:I37"/>
    <mergeCell ref="A32:F32"/>
    <mergeCell ref="C34:E34"/>
    <mergeCell ref="G34:K34"/>
    <mergeCell ref="C35:E35"/>
    <mergeCell ref="G35:K35"/>
    <mergeCell ref="B36:D36"/>
    <mergeCell ref="B37:D37"/>
  </mergeCells>
  <phoneticPr fontId="22"/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4.75" customWidth="1"/>
    <col min="13" max="13" width="13.875" customWidth="1"/>
    <col min="14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.7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855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897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8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3.25" customHeight="1">
      <c r="A8" s="10">
        <v>88</v>
      </c>
      <c r="B8" s="11" t="s">
        <v>858</v>
      </c>
      <c r="C8" s="197" t="s">
        <v>898</v>
      </c>
      <c r="D8" s="168"/>
      <c r="E8" s="169"/>
      <c r="F8" s="15" t="s">
        <v>899</v>
      </c>
      <c r="G8" s="186" t="s">
        <v>900</v>
      </c>
      <c r="H8" s="168"/>
      <c r="I8" s="168"/>
      <c r="J8" s="168"/>
      <c r="K8" s="169"/>
      <c r="L8" s="18" t="s">
        <v>901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16"/>
      <c r="B9" s="177" t="s">
        <v>26</v>
      </c>
      <c r="C9" s="178"/>
      <c r="D9" s="179"/>
      <c r="E9" s="65" t="s">
        <v>28</v>
      </c>
      <c r="F9" s="72" t="s">
        <v>902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5">
        <v>1</v>
      </c>
      <c r="B10" s="207" t="s">
        <v>903</v>
      </c>
      <c r="C10" s="175"/>
      <c r="D10" s="174"/>
      <c r="E10" s="4"/>
      <c r="F10" s="29">
        <f t="shared" ref="F10:F11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5">
        <v>2</v>
      </c>
      <c r="B11" s="208" t="s">
        <v>904</v>
      </c>
      <c r="C11" s="175"/>
      <c r="D11" s="174"/>
      <c r="E11" s="4"/>
      <c r="F11" s="34">
        <f t="shared" si="0"/>
        <v>0</v>
      </c>
      <c r="G11" s="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173">
        <f>F10+F11</f>
        <v>0</v>
      </c>
      <c r="B12" s="175"/>
      <c r="C12" s="175"/>
      <c r="D12" s="175"/>
      <c r="E12" s="175"/>
      <c r="F12" s="174"/>
      <c r="G12" s="185"/>
      <c r="H12" s="171"/>
      <c r="I12" s="171"/>
      <c r="J12" s="171"/>
      <c r="K12" s="171"/>
      <c r="L12" s="17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>
      <c r="A13" s="2"/>
      <c r="B13" s="2"/>
      <c r="C13" s="2"/>
      <c r="D13" s="2"/>
      <c r="E13" s="37"/>
      <c r="F13" s="37"/>
      <c r="G13" s="2"/>
      <c r="H13" s="2"/>
      <c r="I13" s="2"/>
      <c r="J13" s="2"/>
      <c r="K13" s="37"/>
      <c r="L13" s="37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6" t="s">
        <v>9</v>
      </c>
      <c r="B14" s="7" t="s">
        <v>10</v>
      </c>
      <c r="C14" s="164" t="s">
        <v>11</v>
      </c>
      <c r="D14" s="165"/>
      <c r="E14" s="166"/>
      <c r="F14" s="8" t="s">
        <v>12</v>
      </c>
      <c r="G14" s="164" t="s">
        <v>13</v>
      </c>
      <c r="H14" s="165"/>
      <c r="I14" s="165"/>
      <c r="J14" s="165"/>
      <c r="K14" s="166"/>
      <c r="L14" s="9" t="s">
        <v>14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3.25" customHeight="1">
      <c r="A15" s="10">
        <v>89</v>
      </c>
      <c r="B15" s="11" t="s">
        <v>858</v>
      </c>
      <c r="C15" s="197" t="s">
        <v>905</v>
      </c>
      <c r="D15" s="168"/>
      <c r="E15" s="169"/>
      <c r="F15" s="15" t="s">
        <v>906</v>
      </c>
      <c r="G15" s="186" t="s">
        <v>907</v>
      </c>
      <c r="H15" s="168"/>
      <c r="I15" s="168"/>
      <c r="J15" s="168"/>
      <c r="K15" s="169"/>
      <c r="L15" s="18" t="s">
        <v>908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16"/>
      <c r="B16" s="177" t="s">
        <v>26</v>
      </c>
      <c r="C16" s="178"/>
      <c r="D16" s="179"/>
      <c r="E16" s="65" t="s">
        <v>28</v>
      </c>
      <c r="F16" s="21" t="s">
        <v>902</v>
      </c>
      <c r="G16" s="23"/>
      <c r="H16" s="180"/>
      <c r="I16" s="18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5">
        <v>1</v>
      </c>
      <c r="B17" s="248" t="s">
        <v>909</v>
      </c>
      <c r="C17" s="175"/>
      <c r="D17" s="174"/>
      <c r="E17" s="4"/>
      <c r="F17" s="29">
        <f t="shared" ref="F17:F18" si="1">ROUNDUP(E17*1.03,-1)</f>
        <v>0</v>
      </c>
      <c r="G17" s="3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5">
        <v>2</v>
      </c>
      <c r="B18" s="208" t="s">
        <v>910</v>
      </c>
      <c r="C18" s="175"/>
      <c r="D18" s="174"/>
      <c r="E18" s="4"/>
      <c r="F18" s="34">
        <f t="shared" si="1"/>
        <v>0</v>
      </c>
      <c r="G18" s="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173">
        <f>F17+F18</f>
        <v>0</v>
      </c>
      <c r="B19" s="175"/>
      <c r="C19" s="175"/>
      <c r="D19" s="175"/>
      <c r="E19" s="175"/>
      <c r="F19" s="174"/>
      <c r="G19" s="185"/>
      <c r="H19" s="171"/>
      <c r="I19" s="171"/>
      <c r="J19" s="171"/>
      <c r="K19" s="171"/>
      <c r="L19" s="17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2"/>
      <c r="B20" s="2"/>
      <c r="C20" s="2"/>
      <c r="D20" s="2"/>
      <c r="E20" s="37"/>
      <c r="F20" s="37"/>
      <c r="G20" s="2"/>
      <c r="H20" s="2"/>
      <c r="I20" s="2"/>
      <c r="J20" s="2"/>
      <c r="K20" s="37"/>
      <c r="L20" s="37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6" t="s">
        <v>9</v>
      </c>
      <c r="B21" s="7" t="s">
        <v>10</v>
      </c>
      <c r="C21" s="164" t="s">
        <v>11</v>
      </c>
      <c r="D21" s="165"/>
      <c r="E21" s="166"/>
      <c r="F21" s="8" t="s">
        <v>12</v>
      </c>
      <c r="G21" s="164" t="s">
        <v>13</v>
      </c>
      <c r="H21" s="165"/>
      <c r="I21" s="165"/>
      <c r="J21" s="165"/>
      <c r="K21" s="166"/>
      <c r="L21" s="9" t="s">
        <v>14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" customHeight="1">
      <c r="A22" s="10">
        <v>90</v>
      </c>
      <c r="B22" s="11" t="s">
        <v>858</v>
      </c>
      <c r="C22" s="197" t="s">
        <v>911</v>
      </c>
      <c r="D22" s="168"/>
      <c r="E22" s="169"/>
      <c r="F22" s="15" t="s">
        <v>912</v>
      </c>
      <c r="G22" s="186" t="s">
        <v>913</v>
      </c>
      <c r="H22" s="168"/>
      <c r="I22" s="168"/>
      <c r="J22" s="168"/>
      <c r="K22" s="169"/>
      <c r="L22" s="18" t="s">
        <v>914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>
      <c r="A23" s="16"/>
      <c r="B23" s="177" t="s">
        <v>26</v>
      </c>
      <c r="C23" s="178"/>
      <c r="D23" s="179"/>
      <c r="E23" s="65" t="s">
        <v>28</v>
      </c>
      <c r="F23" s="21" t="s">
        <v>902</v>
      </c>
      <c r="G23" s="23"/>
      <c r="H23" s="180"/>
      <c r="I23" s="18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5">
        <v>1</v>
      </c>
      <c r="B24" s="207" t="s">
        <v>915</v>
      </c>
      <c r="C24" s="175"/>
      <c r="D24" s="174"/>
      <c r="E24" s="4"/>
      <c r="F24" s="29">
        <f t="shared" ref="F24:F25" si="2">ROUNDUP(E24*1.03,-1)</f>
        <v>0</v>
      </c>
      <c r="G24" s="3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>
      <c r="A25" s="25">
        <v>2</v>
      </c>
      <c r="B25" s="208" t="s">
        <v>916</v>
      </c>
      <c r="C25" s="175"/>
      <c r="D25" s="174"/>
      <c r="E25" s="4"/>
      <c r="F25" s="34">
        <f t="shared" si="2"/>
        <v>0</v>
      </c>
      <c r="G25" s="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173">
        <f>SUM(F24:F25)</f>
        <v>0</v>
      </c>
      <c r="B26" s="175"/>
      <c r="C26" s="175"/>
      <c r="D26" s="175"/>
      <c r="E26" s="175"/>
      <c r="F26" s="174"/>
      <c r="G26" s="185"/>
      <c r="H26" s="171"/>
      <c r="I26" s="171"/>
      <c r="J26" s="171"/>
      <c r="K26" s="171"/>
      <c r="L26" s="17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73"/>
      <c r="B27" s="73"/>
      <c r="C27" s="73"/>
      <c r="D27" s="73"/>
      <c r="E27" s="74"/>
      <c r="F27" s="74"/>
      <c r="G27" s="58"/>
      <c r="H27" s="58"/>
      <c r="I27" s="58"/>
      <c r="J27" s="58"/>
      <c r="K27" s="39"/>
      <c r="L27" s="39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6" t="s">
        <v>9</v>
      </c>
      <c r="B28" s="7" t="s">
        <v>10</v>
      </c>
      <c r="C28" s="164" t="s">
        <v>11</v>
      </c>
      <c r="D28" s="165"/>
      <c r="E28" s="166"/>
      <c r="F28" s="8" t="s">
        <v>12</v>
      </c>
      <c r="G28" s="164" t="s">
        <v>13</v>
      </c>
      <c r="H28" s="165"/>
      <c r="I28" s="165"/>
      <c r="J28" s="165"/>
      <c r="K28" s="166"/>
      <c r="L28" s="9" t="s">
        <v>14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3.25" customHeight="1">
      <c r="A29" s="10">
        <v>91</v>
      </c>
      <c r="B29" s="11" t="s">
        <v>858</v>
      </c>
      <c r="C29" s="197" t="s">
        <v>917</v>
      </c>
      <c r="D29" s="168"/>
      <c r="E29" s="169"/>
      <c r="F29" s="15" t="s">
        <v>918</v>
      </c>
      <c r="G29" s="186" t="s">
        <v>919</v>
      </c>
      <c r="H29" s="168"/>
      <c r="I29" s="168"/>
      <c r="J29" s="168"/>
      <c r="K29" s="169"/>
      <c r="L29" s="18" t="s">
        <v>920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16"/>
      <c r="B30" s="177" t="s">
        <v>26</v>
      </c>
      <c r="C30" s="178"/>
      <c r="D30" s="179"/>
      <c r="E30" s="65" t="s">
        <v>28</v>
      </c>
      <c r="F30" s="72" t="s">
        <v>902</v>
      </c>
      <c r="G30" s="23"/>
      <c r="H30" s="180"/>
      <c r="I30" s="18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>
      <c r="A31" s="25">
        <v>1</v>
      </c>
      <c r="B31" s="207" t="s">
        <v>923</v>
      </c>
      <c r="C31" s="175"/>
      <c r="D31" s="174"/>
      <c r="E31" s="4"/>
      <c r="F31" s="29">
        <f t="shared" ref="F31:F33" si="3">ROUNDUP(E31*1.03,-1)</f>
        <v>0</v>
      </c>
      <c r="G31" s="33"/>
      <c r="H31" s="183"/>
      <c r="I31" s="17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>
      <c r="A32" s="25">
        <v>2</v>
      </c>
      <c r="B32" s="207" t="s">
        <v>924</v>
      </c>
      <c r="C32" s="175"/>
      <c r="D32" s="174"/>
      <c r="E32" s="4"/>
      <c r="F32" s="29">
        <f t="shared" si="3"/>
        <v>0</v>
      </c>
      <c r="G32" s="33"/>
      <c r="H32" s="183"/>
      <c r="I32" s="17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>
      <c r="A33" s="25">
        <v>3</v>
      </c>
      <c r="B33" s="208" t="s">
        <v>753</v>
      </c>
      <c r="C33" s="175"/>
      <c r="D33" s="174"/>
      <c r="E33" s="4"/>
      <c r="F33" s="34">
        <f t="shared" si="3"/>
        <v>0</v>
      </c>
      <c r="G33" s="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>
      <c r="A34" s="173">
        <f>SUM(F31:F33)</f>
        <v>0</v>
      </c>
      <c r="B34" s="175"/>
      <c r="C34" s="175"/>
      <c r="D34" s="175"/>
      <c r="E34" s="175"/>
      <c r="F34" s="174"/>
      <c r="G34" s="185"/>
      <c r="H34" s="171"/>
      <c r="I34" s="171"/>
      <c r="J34" s="171"/>
      <c r="K34" s="171"/>
      <c r="L34" s="17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2"/>
      <c r="B35" s="2"/>
      <c r="C35" s="2"/>
      <c r="D35" s="2"/>
      <c r="E35" s="37"/>
      <c r="F35" s="37"/>
      <c r="G35" s="2"/>
      <c r="H35" s="2"/>
      <c r="I35" s="2"/>
      <c r="J35" s="2"/>
      <c r="K35" s="37"/>
      <c r="L35" s="37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>
      <c r="A36" s="6" t="s">
        <v>9</v>
      </c>
      <c r="B36" s="7" t="s">
        <v>10</v>
      </c>
      <c r="C36" s="164" t="s">
        <v>11</v>
      </c>
      <c r="D36" s="165"/>
      <c r="E36" s="166"/>
      <c r="F36" s="8" t="s">
        <v>12</v>
      </c>
      <c r="G36" s="164" t="s">
        <v>13</v>
      </c>
      <c r="H36" s="165"/>
      <c r="I36" s="165"/>
      <c r="J36" s="165"/>
      <c r="K36" s="166"/>
      <c r="L36" s="9" t="s">
        <v>14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>
      <c r="A37" s="10">
        <v>92</v>
      </c>
      <c r="B37" s="11" t="s">
        <v>858</v>
      </c>
      <c r="C37" s="198" t="s">
        <v>931</v>
      </c>
      <c r="D37" s="168"/>
      <c r="E37" s="169"/>
      <c r="F37" s="15" t="s">
        <v>933</v>
      </c>
      <c r="G37" s="186" t="s">
        <v>934</v>
      </c>
      <c r="H37" s="168"/>
      <c r="I37" s="168"/>
      <c r="J37" s="168"/>
      <c r="K37" s="169"/>
      <c r="L37" s="18" t="s">
        <v>935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>
      <c r="A38" s="16"/>
      <c r="B38" s="177" t="s">
        <v>26</v>
      </c>
      <c r="C38" s="178"/>
      <c r="D38" s="179"/>
      <c r="E38" s="65" t="s">
        <v>28</v>
      </c>
      <c r="F38" s="21" t="s">
        <v>902</v>
      </c>
      <c r="G38" s="23"/>
      <c r="H38" s="180"/>
      <c r="I38" s="181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>
      <c r="A39" s="25">
        <v>1</v>
      </c>
      <c r="B39" s="207" t="s">
        <v>931</v>
      </c>
      <c r="C39" s="175"/>
      <c r="D39" s="174"/>
      <c r="E39" s="4"/>
      <c r="F39" s="29">
        <f>ROUNDUP(E39*1.03,-1)</f>
        <v>0</v>
      </c>
      <c r="G39" s="33"/>
      <c r="H39" s="183"/>
      <c r="I39" s="17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>
      <c r="A40" s="25">
        <v>2</v>
      </c>
      <c r="B40" s="208"/>
      <c r="C40" s="175"/>
      <c r="D40" s="174"/>
      <c r="E40" s="4"/>
      <c r="F40" s="29">
        <v>0</v>
      </c>
      <c r="G40" s="33"/>
      <c r="H40" s="183"/>
      <c r="I40" s="17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>
      <c r="A41" s="25">
        <v>3</v>
      </c>
      <c r="B41" s="208"/>
      <c r="C41" s="175"/>
      <c r="D41" s="174"/>
      <c r="E41" s="66"/>
      <c r="F41" s="34"/>
      <c r="G41" s="1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>
      <c r="A42" s="173">
        <f>SUM(F39:F40)</f>
        <v>0</v>
      </c>
      <c r="B42" s="175"/>
      <c r="C42" s="175"/>
      <c r="D42" s="175"/>
      <c r="E42" s="175"/>
      <c r="F42" s="174"/>
      <c r="G42" s="185"/>
      <c r="H42" s="171"/>
      <c r="I42" s="171"/>
      <c r="J42" s="171"/>
      <c r="K42" s="171"/>
      <c r="L42" s="17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0.5" customHeight="1">
      <c r="A43" s="2"/>
      <c r="B43" s="2"/>
      <c r="C43" s="2"/>
      <c r="D43" s="2"/>
      <c r="E43" s="37"/>
      <c r="F43" s="37"/>
      <c r="G43" s="2"/>
      <c r="H43" s="2"/>
      <c r="I43" s="2"/>
      <c r="J43" s="2"/>
      <c r="K43" s="37"/>
      <c r="L43" s="37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>
      <c r="A44" s="173" t="s">
        <v>114</v>
      </c>
      <c r="B44" s="175"/>
      <c r="C44" s="175"/>
      <c r="D44" s="174"/>
      <c r="E44" s="184">
        <f>SUM(A42,A34,A26,A19,A12)</f>
        <v>0</v>
      </c>
      <c r="F44" s="174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6">
    <mergeCell ref="A42:F42"/>
    <mergeCell ref="G42:L42"/>
    <mergeCell ref="A44:D44"/>
    <mergeCell ref="E44:F44"/>
    <mergeCell ref="B38:D38"/>
    <mergeCell ref="H38:I38"/>
    <mergeCell ref="B39:D39"/>
    <mergeCell ref="H39:I39"/>
    <mergeCell ref="B40:D40"/>
    <mergeCell ref="H40:I40"/>
    <mergeCell ref="B41:D41"/>
    <mergeCell ref="B23:D23"/>
    <mergeCell ref="H23:I23"/>
    <mergeCell ref="B24:D24"/>
    <mergeCell ref="H24:I24"/>
    <mergeCell ref="B25:D25"/>
    <mergeCell ref="A19:F19"/>
    <mergeCell ref="G19:L19"/>
    <mergeCell ref="C21:E21"/>
    <mergeCell ref="G21:K21"/>
    <mergeCell ref="G22:K22"/>
    <mergeCell ref="C22:E22"/>
    <mergeCell ref="B16:D16"/>
    <mergeCell ref="H16:I16"/>
    <mergeCell ref="H17:I17"/>
    <mergeCell ref="B17:D17"/>
    <mergeCell ref="B18:D18"/>
    <mergeCell ref="A12:F12"/>
    <mergeCell ref="G12:L12"/>
    <mergeCell ref="C14:E14"/>
    <mergeCell ref="G14:K14"/>
    <mergeCell ref="C15:E15"/>
    <mergeCell ref="G15:K15"/>
    <mergeCell ref="B9:D9"/>
    <mergeCell ref="H9:I9"/>
    <mergeCell ref="B10:D10"/>
    <mergeCell ref="H10:I10"/>
    <mergeCell ref="B11:D11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G36:K36"/>
    <mergeCell ref="G37:K37"/>
    <mergeCell ref="B32:D32"/>
    <mergeCell ref="H32:I32"/>
    <mergeCell ref="B33:D33"/>
    <mergeCell ref="A34:F34"/>
    <mergeCell ref="G34:L34"/>
    <mergeCell ref="C36:E36"/>
    <mergeCell ref="C37:E37"/>
    <mergeCell ref="H30:I30"/>
    <mergeCell ref="H31:I31"/>
    <mergeCell ref="A26:F26"/>
    <mergeCell ref="C28:E28"/>
    <mergeCell ref="G28:K28"/>
    <mergeCell ref="C29:E29"/>
    <mergeCell ref="G29:K29"/>
    <mergeCell ref="B30:D30"/>
    <mergeCell ref="B31:D31"/>
    <mergeCell ref="G26:L26"/>
  </mergeCells>
  <phoneticPr fontId="22"/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6.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6.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921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922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6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857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6.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5.5" customHeight="1">
      <c r="A8" s="10">
        <v>93</v>
      </c>
      <c r="B8" s="64" t="s">
        <v>925</v>
      </c>
      <c r="C8" s="225" t="s">
        <v>926</v>
      </c>
      <c r="D8" s="168"/>
      <c r="E8" s="169"/>
      <c r="F8" s="15" t="s">
        <v>927</v>
      </c>
      <c r="G8" s="186" t="s">
        <v>928</v>
      </c>
      <c r="H8" s="168"/>
      <c r="I8" s="168"/>
      <c r="J8" s="168"/>
      <c r="K8" s="169"/>
      <c r="L8" s="18" t="s">
        <v>929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>
      <c r="A9" s="16"/>
      <c r="B9" s="177" t="s">
        <v>26</v>
      </c>
      <c r="C9" s="178"/>
      <c r="D9" s="179"/>
      <c r="E9" s="65" t="s">
        <v>28</v>
      </c>
      <c r="F9" s="21" t="s">
        <v>29</v>
      </c>
      <c r="G9" s="23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" customHeight="1">
      <c r="A10" s="25">
        <v>1</v>
      </c>
      <c r="B10" s="207" t="s">
        <v>930</v>
      </c>
      <c r="C10" s="175"/>
      <c r="D10" s="174"/>
      <c r="E10" s="4"/>
      <c r="F10" s="29">
        <f t="shared" ref="F10:F14" si="0">ROUNDUP(E10*1.03,-1)</f>
        <v>0</v>
      </c>
      <c r="G10" s="3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>
      <c r="A11" s="25">
        <v>2</v>
      </c>
      <c r="B11" s="207" t="s">
        <v>932</v>
      </c>
      <c r="C11" s="175"/>
      <c r="D11" s="174"/>
      <c r="E11" s="4"/>
      <c r="F11" s="29">
        <f t="shared" si="0"/>
        <v>0</v>
      </c>
      <c r="G11" s="3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" customHeight="1">
      <c r="A12" s="25">
        <v>3</v>
      </c>
      <c r="B12" s="207" t="s">
        <v>191</v>
      </c>
      <c r="C12" s="175"/>
      <c r="D12" s="174"/>
      <c r="E12" s="4"/>
      <c r="F12" s="29">
        <f t="shared" si="0"/>
        <v>0</v>
      </c>
      <c r="G12" s="3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>
      <c r="A13" s="25">
        <v>4</v>
      </c>
      <c r="B13" s="208" t="s">
        <v>936</v>
      </c>
      <c r="C13" s="175"/>
      <c r="D13" s="174"/>
      <c r="E13" s="4"/>
      <c r="F13" s="29">
        <f t="shared" si="0"/>
        <v>0</v>
      </c>
      <c r="G13" s="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" customHeight="1">
      <c r="A14" s="25">
        <v>5</v>
      </c>
      <c r="B14" s="208" t="s">
        <v>937</v>
      </c>
      <c r="C14" s="175"/>
      <c r="D14" s="174"/>
      <c r="E14" s="4"/>
      <c r="F14" s="34">
        <f t="shared" si="0"/>
        <v>0</v>
      </c>
      <c r="G14" s="1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>
      <c r="A15" s="173">
        <f>SUM(F10:F14)</f>
        <v>0</v>
      </c>
      <c r="B15" s="175"/>
      <c r="C15" s="175"/>
      <c r="D15" s="175"/>
      <c r="E15" s="175"/>
      <c r="F15" s="174"/>
      <c r="G15" s="185"/>
      <c r="H15" s="171"/>
      <c r="I15" s="171"/>
      <c r="J15" s="171"/>
      <c r="K15" s="171"/>
      <c r="L15" s="17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6.5" customHeight="1">
      <c r="A16" s="2"/>
      <c r="B16" s="2"/>
      <c r="C16" s="2"/>
      <c r="D16" s="2"/>
      <c r="E16" s="37"/>
      <c r="F16" s="37"/>
      <c r="G16" s="2"/>
      <c r="H16" s="2"/>
      <c r="I16" s="2"/>
      <c r="J16" s="2"/>
      <c r="K16" s="37"/>
      <c r="L16" s="37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customHeight="1">
      <c r="A17" s="6" t="s">
        <v>9</v>
      </c>
      <c r="B17" s="7" t="s">
        <v>10</v>
      </c>
      <c r="C17" s="164" t="s">
        <v>11</v>
      </c>
      <c r="D17" s="165"/>
      <c r="E17" s="166"/>
      <c r="F17" s="8" t="s">
        <v>12</v>
      </c>
      <c r="G17" s="164" t="s">
        <v>13</v>
      </c>
      <c r="H17" s="165"/>
      <c r="I17" s="165"/>
      <c r="J17" s="165"/>
      <c r="K17" s="166"/>
      <c r="L17" s="9" t="s">
        <v>14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6.25" customHeight="1">
      <c r="A18" s="10">
        <v>94</v>
      </c>
      <c r="B18" s="64" t="s">
        <v>925</v>
      </c>
      <c r="C18" s="197" t="s">
        <v>938</v>
      </c>
      <c r="D18" s="168"/>
      <c r="E18" s="169"/>
      <c r="F18" s="15" t="s">
        <v>939</v>
      </c>
      <c r="G18" s="186" t="s">
        <v>940</v>
      </c>
      <c r="H18" s="168"/>
      <c r="I18" s="168"/>
      <c r="J18" s="168"/>
      <c r="K18" s="169"/>
      <c r="L18" s="18" t="s">
        <v>941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16"/>
      <c r="B19" s="177" t="s">
        <v>26</v>
      </c>
      <c r="C19" s="178"/>
      <c r="D19" s="179"/>
      <c r="E19" s="65" t="s">
        <v>28</v>
      </c>
      <c r="F19" s="21" t="s">
        <v>29</v>
      </c>
      <c r="G19" s="23"/>
      <c r="H19" s="180"/>
      <c r="I19" s="18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25">
        <v>1</v>
      </c>
      <c r="B20" s="207" t="s">
        <v>942</v>
      </c>
      <c r="C20" s="175"/>
      <c r="D20" s="174"/>
      <c r="E20" s="4"/>
      <c r="F20" s="29">
        <f t="shared" ref="F20:F21" si="1">ROUNDUP(E20*1.03,-1)</f>
        <v>0</v>
      </c>
      <c r="G20" s="3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" customHeight="1">
      <c r="A21" s="25">
        <v>2</v>
      </c>
      <c r="B21" s="208" t="s">
        <v>943</v>
      </c>
      <c r="C21" s="175"/>
      <c r="D21" s="174"/>
      <c r="E21" s="4"/>
      <c r="F21" s="34">
        <f t="shared" si="1"/>
        <v>0</v>
      </c>
      <c r="G21" s="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>
      <c r="A22" s="173">
        <f>SUM(F20:F21)</f>
        <v>0</v>
      </c>
      <c r="B22" s="175"/>
      <c r="C22" s="175"/>
      <c r="D22" s="175"/>
      <c r="E22" s="175"/>
      <c r="F22" s="174"/>
      <c r="G22" s="185"/>
      <c r="H22" s="171"/>
      <c r="I22" s="171"/>
      <c r="J22" s="171"/>
      <c r="K22" s="171"/>
      <c r="L22" s="17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6.5" customHeight="1">
      <c r="A23" s="2"/>
      <c r="B23" s="2"/>
      <c r="C23" s="2"/>
      <c r="D23" s="2"/>
      <c r="E23" s="37"/>
      <c r="F23" s="37"/>
      <c r="G23" s="2"/>
      <c r="H23" s="2"/>
      <c r="I23" s="2"/>
      <c r="J23" s="2"/>
      <c r="K23" s="37"/>
      <c r="L23" s="37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6.5" customHeight="1">
      <c r="A24" s="6" t="s">
        <v>9</v>
      </c>
      <c r="B24" s="7" t="s">
        <v>10</v>
      </c>
      <c r="C24" s="164" t="s">
        <v>11</v>
      </c>
      <c r="D24" s="165"/>
      <c r="E24" s="166"/>
      <c r="F24" s="8" t="s">
        <v>12</v>
      </c>
      <c r="G24" s="164" t="s">
        <v>13</v>
      </c>
      <c r="H24" s="165"/>
      <c r="I24" s="165"/>
      <c r="J24" s="165"/>
      <c r="K24" s="166"/>
      <c r="L24" s="9" t="s">
        <v>14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6.25" customHeight="1">
      <c r="A25" s="10">
        <v>95</v>
      </c>
      <c r="B25" s="64" t="s">
        <v>925</v>
      </c>
      <c r="C25" s="197" t="s">
        <v>944</v>
      </c>
      <c r="D25" s="168"/>
      <c r="E25" s="169"/>
      <c r="F25" s="15" t="s">
        <v>945</v>
      </c>
      <c r="G25" s="198" t="s">
        <v>946</v>
      </c>
      <c r="H25" s="168"/>
      <c r="I25" s="168"/>
      <c r="J25" s="168"/>
      <c r="K25" s="169"/>
      <c r="L25" s="18" t="s">
        <v>947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>
      <c r="A26" s="16"/>
      <c r="B26" s="177" t="s">
        <v>26</v>
      </c>
      <c r="C26" s="178"/>
      <c r="D26" s="179"/>
      <c r="E26" s="65" t="s">
        <v>28</v>
      </c>
      <c r="F26" s="21" t="s">
        <v>29</v>
      </c>
      <c r="G26" s="23"/>
      <c r="H26" s="180"/>
      <c r="I26" s="18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" customHeight="1">
      <c r="A27" s="25">
        <v>1</v>
      </c>
      <c r="B27" s="207" t="s">
        <v>948</v>
      </c>
      <c r="C27" s="175"/>
      <c r="D27" s="174"/>
      <c r="E27" s="4"/>
      <c r="F27" s="29">
        <f t="shared" ref="F27:F32" si="2">ROUNDUP(E27*1.03,-1)</f>
        <v>0</v>
      </c>
      <c r="G27" s="33"/>
      <c r="H27" s="183"/>
      <c r="I27" s="17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" customHeight="1">
      <c r="A28" s="25">
        <v>2</v>
      </c>
      <c r="B28" s="207" t="s">
        <v>949</v>
      </c>
      <c r="C28" s="175"/>
      <c r="D28" s="174"/>
      <c r="E28" s="4"/>
      <c r="F28" s="29">
        <f t="shared" si="2"/>
        <v>0</v>
      </c>
      <c r="G28" s="33"/>
      <c r="H28" s="183"/>
      <c r="I28" s="17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" customHeight="1">
      <c r="A29" s="25">
        <v>3</v>
      </c>
      <c r="B29" s="207" t="s">
        <v>950</v>
      </c>
      <c r="C29" s="175"/>
      <c r="D29" s="174"/>
      <c r="E29" s="4"/>
      <c r="F29" s="29">
        <f t="shared" si="2"/>
        <v>0</v>
      </c>
      <c r="G29" s="33"/>
      <c r="H29" s="183"/>
      <c r="I29" s="17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" customHeight="1">
      <c r="A30" s="25">
        <v>4</v>
      </c>
      <c r="B30" s="208" t="s">
        <v>951</v>
      </c>
      <c r="C30" s="175"/>
      <c r="D30" s="174"/>
      <c r="E30" s="4"/>
      <c r="F30" s="29">
        <f t="shared" si="2"/>
        <v>0</v>
      </c>
      <c r="G30" s="1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" customHeight="1">
      <c r="A31" s="25">
        <v>5</v>
      </c>
      <c r="B31" s="208" t="s">
        <v>952</v>
      </c>
      <c r="C31" s="175"/>
      <c r="D31" s="174"/>
      <c r="E31" s="4"/>
      <c r="F31" s="29">
        <f t="shared" si="2"/>
        <v>0</v>
      </c>
      <c r="G31" s="1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" customHeight="1">
      <c r="A32" s="25">
        <v>6</v>
      </c>
      <c r="B32" s="208" t="s">
        <v>953</v>
      </c>
      <c r="C32" s="175"/>
      <c r="D32" s="174"/>
      <c r="E32" s="4"/>
      <c r="F32" s="34">
        <f t="shared" si="2"/>
        <v>0</v>
      </c>
      <c r="G32" s="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" customHeight="1">
      <c r="A33" s="173">
        <f>SUM(F27:F32)</f>
        <v>0</v>
      </c>
      <c r="B33" s="175"/>
      <c r="C33" s="175"/>
      <c r="D33" s="175"/>
      <c r="E33" s="175"/>
      <c r="F33" s="174"/>
      <c r="G33" s="185"/>
      <c r="H33" s="171"/>
      <c r="I33" s="171"/>
      <c r="J33" s="171"/>
      <c r="K33" s="171"/>
      <c r="L33" s="17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7.75" customHeight="1">
      <c r="A34" s="109"/>
      <c r="B34" s="109"/>
      <c r="C34" s="109"/>
      <c r="D34" s="109"/>
      <c r="E34" s="109"/>
      <c r="F34" s="2"/>
      <c r="G34" s="37"/>
      <c r="H34" s="37"/>
      <c r="I34" s="37"/>
      <c r="J34" s="37"/>
      <c r="K34" s="37"/>
      <c r="L34" s="37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7.75" customHeight="1">
      <c r="A35" s="2"/>
      <c r="B35" s="2"/>
      <c r="C35" s="2"/>
      <c r="D35" s="2"/>
      <c r="E35" s="2"/>
      <c r="F35" s="2"/>
      <c r="G35" s="37"/>
      <c r="H35" s="37"/>
      <c r="I35" s="37"/>
      <c r="J35" s="37"/>
      <c r="K35" s="37"/>
      <c r="L35" s="37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7.75" customHeight="1">
      <c r="A36" s="2"/>
      <c r="B36" s="2"/>
      <c r="C36" s="2"/>
      <c r="D36" s="2"/>
      <c r="E36" s="2"/>
      <c r="F36" s="2"/>
      <c r="G36" s="37"/>
      <c r="H36" s="37"/>
      <c r="I36" s="37"/>
      <c r="J36" s="37"/>
      <c r="K36" s="37"/>
      <c r="L36" s="37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1.75" customHeight="1">
      <c r="A37" s="58"/>
      <c r="B37" s="58"/>
      <c r="C37" s="58"/>
      <c r="D37" s="58"/>
      <c r="E37" s="39"/>
      <c r="F37" s="39"/>
      <c r="G37" s="58"/>
      <c r="H37" s="58"/>
      <c r="I37" s="58"/>
      <c r="J37" s="58"/>
      <c r="K37" s="39"/>
      <c r="L37" s="160" t="s">
        <v>576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>
      <c r="A38" s="6" t="s">
        <v>9</v>
      </c>
      <c r="B38" s="7" t="s">
        <v>10</v>
      </c>
      <c r="C38" s="164" t="s">
        <v>11</v>
      </c>
      <c r="D38" s="165"/>
      <c r="E38" s="166"/>
      <c r="F38" s="8" t="s">
        <v>12</v>
      </c>
      <c r="G38" s="164" t="s">
        <v>13</v>
      </c>
      <c r="H38" s="165"/>
      <c r="I38" s="165"/>
      <c r="J38" s="165"/>
      <c r="K38" s="166"/>
      <c r="L38" s="9" t="s">
        <v>14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6.25" customHeight="1">
      <c r="A39" s="10">
        <v>96</v>
      </c>
      <c r="B39" s="64" t="s">
        <v>925</v>
      </c>
      <c r="C39" s="197" t="s">
        <v>954</v>
      </c>
      <c r="D39" s="168"/>
      <c r="E39" s="169"/>
      <c r="F39" s="15" t="s">
        <v>955</v>
      </c>
      <c r="G39" s="186" t="s">
        <v>956</v>
      </c>
      <c r="H39" s="168"/>
      <c r="I39" s="168"/>
      <c r="J39" s="168"/>
      <c r="K39" s="169"/>
      <c r="L39" s="18" t="s">
        <v>957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>
      <c r="A40" s="16"/>
      <c r="B40" s="177" t="s">
        <v>26</v>
      </c>
      <c r="C40" s="178"/>
      <c r="D40" s="179"/>
      <c r="E40" s="65" t="s">
        <v>28</v>
      </c>
      <c r="F40" s="21" t="s">
        <v>29</v>
      </c>
      <c r="G40" s="23"/>
      <c r="H40" s="180"/>
      <c r="I40" s="18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>
      <c r="A41" s="25">
        <v>1</v>
      </c>
      <c r="B41" s="207" t="s">
        <v>958</v>
      </c>
      <c r="C41" s="175"/>
      <c r="D41" s="174"/>
      <c r="E41" s="4"/>
      <c r="F41" s="29">
        <f t="shared" ref="F41:F45" si="3">ROUNDUP(E41*1.03,-1)</f>
        <v>0</v>
      </c>
      <c r="G41" s="33"/>
      <c r="H41" s="183"/>
      <c r="I41" s="17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>
      <c r="A42" s="25">
        <v>2</v>
      </c>
      <c r="B42" s="207" t="s">
        <v>959</v>
      </c>
      <c r="C42" s="175"/>
      <c r="D42" s="174"/>
      <c r="E42" s="4"/>
      <c r="F42" s="29">
        <f t="shared" si="3"/>
        <v>0</v>
      </c>
      <c r="G42" s="33"/>
      <c r="H42" s="183"/>
      <c r="I42" s="171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>
      <c r="A43" s="25">
        <v>3</v>
      </c>
      <c r="B43" s="207" t="s">
        <v>960</v>
      </c>
      <c r="C43" s="175"/>
      <c r="D43" s="174"/>
      <c r="E43" s="4"/>
      <c r="F43" s="29">
        <f t="shared" si="3"/>
        <v>0</v>
      </c>
      <c r="G43" s="33"/>
      <c r="H43" s="183"/>
      <c r="I43" s="17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>
      <c r="A44" s="25">
        <v>4</v>
      </c>
      <c r="B44" s="208" t="s">
        <v>961</v>
      </c>
      <c r="C44" s="175"/>
      <c r="D44" s="174"/>
      <c r="E44" s="4"/>
      <c r="F44" s="29">
        <f t="shared" si="3"/>
        <v>0</v>
      </c>
      <c r="G44" s="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>
      <c r="A45" s="25">
        <v>5</v>
      </c>
      <c r="B45" s="208" t="s">
        <v>962</v>
      </c>
      <c r="C45" s="175"/>
      <c r="D45" s="174"/>
      <c r="E45" s="4"/>
      <c r="F45" s="34">
        <f t="shared" si="3"/>
        <v>0</v>
      </c>
      <c r="G45" s="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>
      <c r="A46" s="173">
        <f>SUM(F41:F45)</f>
        <v>0</v>
      </c>
      <c r="B46" s="175"/>
      <c r="C46" s="175"/>
      <c r="D46" s="175"/>
      <c r="E46" s="175"/>
      <c r="F46" s="174"/>
      <c r="G46" s="185"/>
      <c r="H46" s="171"/>
      <c r="I46" s="171"/>
      <c r="J46" s="171"/>
      <c r="K46" s="171"/>
      <c r="L46" s="17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customHeight="1">
      <c r="A47" s="2"/>
      <c r="B47" s="2"/>
      <c r="C47" s="2"/>
      <c r="D47" s="2"/>
      <c r="E47" s="37"/>
      <c r="F47" s="37"/>
      <c r="G47" s="2"/>
      <c r="H47" s="2"/>
      <c r="I47" s="2"/>
      <c r="J47" s="2"/>
      <c r="K47" s="37"/>
      <c r="L47" s="3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6" t="s">
        <v>9</v>
      </c>
      <c r="B48" s="7" t="s">
        <v>10</v>
      </c>
      <c r="C48" s="164" t="s">
        <v>11</v>
      </c>
      <c r="D48" s="165"/>
      <c r="E48" s="166"/>
      <c r="F48" s="8" t="s">
        <v>12</v>
      </c>
      <c r="G48" s="164" t="s">
        <v>13</v>
      </c>
      <c r="H48" s="165"/>
      <c r="I48" s="165"/>
      <c r="J48" s="165"/>
      <c r="K48" s="166"/>
      <c r="L48" s="9" t="s">
        <v>14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>
      <c r="A49" s="10">
        <v>97</v>
      </c>
      <c r="B49" s="64" t="s">
        <v>925</v>
      </c>
      <c r="C49" s="206" t="s">
        <v>963</v>
      </c>
      <c r="D49" s="168"/>
      <c r="E49" s="169"/>
      <c r="F49" s="15" t="s">
        <v>964</v>
      </c>
      <c r="G49" s="223" t="s">
        <v>965</v>
      </c>
      <c r="H49" s="168"/>
      <c r="I49" s="168"/>
      <c r="J49" s="168"/>
      <c r="K49" s="169"/>
      <c r="L49" s="161" t="s">
        <v>966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>
      <c r="A50" s="16"/>
      <c r="B50" s="177" t="s">
        <v>26</v>
      </c>
      <c r="C50" s="178"/>
      <c r="D50" s="179"/>
      <c r="E50" s="65" t="s">
        <v>28</v>
      </c>
      <c r="F50" s="21" t="s">
        <v>29</v>
      </c>
      <c r="G50" s="23"/>
      <c r="H50" s="180"/>
      <c r="I50" s="181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>
      <c r="A51" s="25">
        <v>1</v>
      </c>
      <c r="B51" s="207" t="s">
        <v>967</v>
      </c>
      <c r="C51" s="175"/>
      <c r="D51" s="174"/>
      <c r="E51" s="4"/>
      <c r="F51" s="29">
        <f>ROUNDUP(E51*1.03,-1)</f>
        <v>0</v>
      </c>
      <c r="G51" s="33"/>
      <c r="H51" s="183"/>
      <c r="I51" s="171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>
      <c r="A52" s="25">
        <v>4</v>
      </c>
      <c r="B52" s="208"/>
      <c r="C52" s="175"/>
      <c r="D52" s="174"/>
      <c r="E52" s="4"/>
      <c r="F52" s="34"/>
      <c r="G52" s="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>
      <c r="A53" s="173">
        <f>SUM(F51:F52)</f>
        <v>0</v>
      </c>
      <c r="B53" s="175"/>
      <c r="C53" s="175"/>
      <c r="D53" s="175"/>
      <c r="E53" s="175"/>
      <c r="F53" s="174"/>
      <c r="G53" s="185"/>
      <c r="H53" s="171"/>
      <c r="I53" s="171"/>
      <c r="J53" s="171"/>
      <c r="K53" s="171"/>
      <c r="L53" s="17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customHeight="1">
      <c r="A54" s="2"/>
      <c r="B54" s="2"/>
      <c r="C54" s="2"/>
      <c r="D54" s="2"/>
      <c r="E54" s="37"/>
      <c r="F54" s="37"/>
      <c r="G54" s="2"/>
      <c r="H54" s="2"/>
      <c r="I54" s="2"/>
      <c r="J54" s="2"/>
      <c r="K54" s="37"/>
      <c r="L54" s="37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6.25" customHeight="1">
      <c r="A55" s="173" t="s">
        <v>114</v>
      </c>
      <c r="B55" s="175"/>
      <c r="C55" s="175"/>
      <c r="D55" s="174"/>
      <c r="E55" s="184">
        <f>SUM(A53,A46,A33,A22,A15)</f>
        <v>0</v>
      </c>
      <c r="F55" s="174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8">
    <mergeCell ref="A22:F22"/>
    <mergeCell ref="G22:L22"/>
    <mergeCell ref="H28:I28"/>
    <mergeCell ref="H29:I29"/>
    <mergeCell ref="B19:D19"/>
    <mergeCell ref="H19:I19"/>
    <mergeCell ref="B20:D20"/>
    <mergeCell ref="H20:I20"/>
    <mergeCell ref="B21:D21"/>
    <mergeCell ref="H12:I12"/>
    <mergeCell ref="G17:K17"/>
    <mergeCell ref="G18:K18"/>
    <mergeCell ref="B12:D12"/>
    <mergeCell ref="B13:D13"/>
    <mergeCell ref="B14:D14"/>
    <mergeCell ref="A15:F15"/>
    <mergeCell ref="G15:L15"/>
    <mergeCell ref="C17:E17"/>
    <mergeCell ref="C18:E18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  <mergeCell ref="A53:F53"/>
    <mergeCell ref="G53:L53"/>
    <mergeCell ref="A55:D55"/>
    <mergeCell ref="E55:F55"/>
    <mergeCell ref="A46:F46"/>
    <mergeCell ref="C48:E48"/>
    <mergeCell ref="G48:K48"/>
    <mergeCell ref="C49:E49"/>
    <mergeCell ref="G49:K49"/>
    <mergeCell ref="B50:D50"/>
    <mergeCell ref="B51:D51"/>
    <mergeCell ref="B45:D45"/>
    <mergeCell ref="G46:L46"/>
    <mergeCell ref="H50:I50"/>
    <mergeCell ref="H51:I51"/>
    <mergeCell ref="B52:D52"/>
    <mergeCell ref="B42:D42"/>
    <mergeCell ref="H42:I42"/>
    <mergeCell ref="B43:D43"/>
    <mergeCell ref="H43:I43"/>
    <mergeCell ref="B44:D44"/>
    <mergeCell ref="B31:D31"/>
    <mergeCell ref="A33:F33"/>
    <mergeCell ref="G33:L33"/>
    <mergeCell ref="H40:I40"/>
    <mergeCell ref="H41:I41"/>
    <mergeCell ref="B32:D32"/>
    <mergeCell ref="C38:E38"/>
    <mergeCell ref="G38:K38"/>
    <mergeCell ref="C39:E39"/>
    <mergeCell ref="G39:K39"/>
    <mergeCell ref="B40:D40"/>
    <mergeCell ref="B41:D41"/>
    <mergeCell ref="H27:I27"/>
    <mergeCell ref="B27:D27"/>
    <mergeCell ref="B28:D28"/>
    <mergeCell ref="B29:D29"/>
    <mergeCell ref="B30:D30"/>
    <mergeCell ref="C24:E24"/>
    <mergeCell ref="G24:K24"/>
    <mergeCell ref="C25:E25"/>
    <mergeCell ref="G25:K25"/>
    <mergeCell ref="B26:D26"/>
    <mergeCell ref="H26:I26"/>
  </mergeCells>
  <phoneticPr fontId="22"/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9900"/>
  </sheetPr>
  <dimension ref="A1:Z1000"/>
  <sheetViews>
    <sheetView workbookViewId="0">
      <selection activeCell="Q16" sqref="Q16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968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969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9" customHeight="1">
      <c r="A8" s="10">
        <v>98</v>
      </c>
      <c r="B8" s="11" t="s">
        <v>970</v>
      </c>
      <c r="C8" s="206" t="s">
        <v>971</v>
      </c>
      <c r="D8" s="168"/>
      <c r="E8" s="169"/>
      <c r="F8" s="15" t="s">
        <v>972</v>
      </c>
      <c r="G8" s="186" t="s">
        <v>973</v>
      </c>
      <c r="H8" s="168"/>
      <c r="I8" s="168"/>
      <c r="J8" s="168"/>
      <c r="K8" s="169"/>
      <c r="L8" s="18" t="s">
        <v>974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54" t="s">
        <v>9</v>
      </c>
      <c r="B9" s="177" t="s">
        <v>26</v>
      </c>
      <c r="C9" s="178"/>
      <c r="D9" s="179"/>
      <c r="E9" s="65" t="s">
        <v>28</v>
      </c>
      <c r="F9" s="72" t="s">
        <v>29</v>
      </c>
      <c r="G9" s="77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5">
        <v>1</v>
      </c>
      <c r="B10" s="207" t="s">
        <v>975</v>
      </c>
      <c r="C10" s="175"/>
      <c r="D10" s="174"/>
      <c r="E10" s="162"/>
      <c r="F10" s="101">
        <f t="shared" ref="F10:F17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25">
        <v>2</v>
      </c>
      <c r="B11" s="207" t="s">
        <v>976</v>
      </c>
      <c r="C11" s="175"/>
      <c r="D11" s="174"/>
      <c r="E11" s="4"/>
      <c r="F11" s="101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25">
        <v>3</v>
      </c>
      <c r="B12" s="207" t="s">
        <v>977</v>
      </c>
      <c r="C12" s="175"/>
      <c r="D12" s="174"/>
      <c r="E12" s="4"/>
      <c r="F12" s="101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25">
        <v>4</v>
      </c>
      <c r="B13" s="207" t="s">
        <v>978</v>
      </c>
      <c r="C13" s="175"/>
      <c r="D13" s="174"/>
      <c r="E13" s="4"/>
      <c r="F13" s="101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25">
        <v>5</v>
      </c>
      <c r="B14" s="207" t="s">
        <v>979</v>
      </c>
      <c r="C14" s="175"/>
      <c r="D14" s="174"/>
      <c r="E14" s="162"/>
      <c r="F14" s="101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25">
        <v>6</v>
      </c>
      <c r="B15" s="207" t="s">
        <v>980</v>
      </c>
      <c r="C15" s="175"/>
      <c r="D15" s="174"/>
      <c r="E15" s="4"/>
      <c r="F15" s="101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25">
        <v>7</v>
      </c>
      <c r="B16" s="207" t="s">
        <v>981</v>
      </c>
      <c r="C16" s="175"/>
      <c r="D16" s="174"/>
      <c r="E16" s="4"/>
      <c r="F16" s="101">
        <f t="shared" si="0"/>
        <v>0</v>
      </c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25">
        <v>8</v>
      </c>
      <c r="B17" s="236" t="s">
        <v>982</v>
      </c>
      <c r="C17" s="175"/>
      <c r="D17" s="174"/>
      <c r="E17" s="4"/>
      <c r="F17" s="101">
        <f t="shared" si="0"/>
        <v>0</v>
      </c>
      <c r="G17" s="8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25">
        <v>9</v>
      </c>
      <c r="B18" s="207"/>
      <c r="C18" s="175"/>
      <c r="D18" s="174"/>
      <c r="E18" s="66"/>
      <c r="F18" s="101"/>
      <c r="G18" s="8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25">
        <v>10</v>
      </c>
      <c r="B19" s="236"/>
      <c r="C19" s="175"/>
      <c r="D19" s="174"/>
      <c r="E19" s="66"/>
      <c r="F19" s="101"/>
      <c r="G19" s="8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25">
        <v>11</v>
      </c>
      <c r="B20" s="207"/>
      <c r="C20" s="175"/>
      <c r="D20" s="174"/>
      <c r="E20" s="66"/>
      <c r="F20" s="110"/>
      <c r="G20" s="8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25">
        <v>12</v>
      </c>
      <c r="B21" s="207"/>
      <c r="C21" s="175"/>
      <c r="D21" s="174"/>
      <c r="E21" s="66"/>
      <c r="F21" s="110"/>
      <c r="G21" s="8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25">
        <v>13</v>
      </c>
      <c r="B22" s="207"/>
      <c r="C22" s="175"/>
      <c r="D22" s="174"/>
      <c r="E22" s="66"/>
      <c r="F22" s="110"/>
      <c r="G22" s="8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5">
        <v>14</v>
      </c>
      <c r="B23" s="207"/>
      <c r="C23" s="175"/>
      <c r="D23" s="174"/>
      <c r="E23" s="66"/>
      <c r="F23" s="110"/>
      <c r="G23" s="8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5">
        <v>15</v>
      </c>
      <c r="B24" s="207"/>
      <c r="C24" s="175"/>
      <c r="D24" s="174"/>
      <c r="E24" s="66"/>
      <c r="F24" s="111"/>
      <c r="G24" s="8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173" t="s">
        <v>114</v>
      </c>
      <c r="B25" s="175"/>
      <c r="C25" s="175"/>
      <c r="D25" s="175"/>
      <c r="E25" s="174"/>
      <c r="F25" s="163">
        <f>SUM(F10:F21)</f>
        <v>0</v>
      </c>
      <c r="G25" s="95"/>
      <c r="H25" s="61"/>
      <c r="I25" s="6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2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2">
    <mergeCell ref="H23:I23"/>
    <mergeCell ref="H24:I24"/>
    <mergeCell ref="H13:I13"/>
    <mergeCell ref="H14:I14"/>
    <mergeCell ref="H15:I15"/>
    <mergeCell ref="H16:I16"/>
    <mergeCell ref="H17:I17"/>
    <mergeCell ref="H18:I18"/>
    <mergeCell ref="H19:I19"/>
    <mergeCell ref="B23:D23"/>
    <mergeCell ref="B24:D24"/>
    <mergeCell ref="A25:E25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9900"/>
  </sheetPr>
  <dimension ref="A1:Z1000"/>
  <sheetViews>
    <sheetView workbookViewId="0">
      <selection activeCell="N5" sqref="N5"/>
    </sheetView>
  </sheetViews>
  <sheetFormatPr defaultColWidth="12.625" defaultRowHeight="15" customHeight="1"/>
  <cols>
    <col min="1" max="1" width="4.5" customWidth="1"/>
    <col min="2" max="4" width="6.75" customWidth="1"/>
    <col min="5" max="5" width="8.6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13" width="13.875" customWidth="1"/>
    <col min="14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3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.7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2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8" customHeight="1">
      <c r="A5" s="176" t="s">
        <v>121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35"/>
      <c r="B6" s="35"/>
      <c r="C6" s="35"/>
      <c r="D6" s="35"/>
      <c r="E6" s="35"/>
      <c r="F6" s="35"/>
      <c r="G6" s="3"/>
      <c r="H6" s="3"/>
      <c r="I6" s="3"/>
      <c r="J6" s="3"/>
      <c r="K6" s="3"/>
      <c r="L6" s="5" t="s">
        <v>122</v>
      </c>
      <c r="M6" s="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10">
        <v>17</v>
      </c>
      <c r="B8" s="11" t="s">
        <v>15</v>
      </c>
      <c r="C8" s="198" t="s">
        <v>123</v>
      </c>
      <c r="D8" s="168"/>
      <c r="E8" s="169"/>
      <c r="F8" s="15" t="s">
        <v>124</v>
      </c>
      <c r="G8" s="186" t="s">
        <v>125</v>
      </c>
      <c r="H8" s="168"/>
      <c r="I8" s="168"/>
      <c r="J8" s="168"/>
      <c r="K8" s="169"/>
      <c r="L8" s="18" t="s">
        <v>126</v>
      </c>
      <c r="M8" s="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19"/>
      <c r="B9" s="192" t="s">
        <v>26</v>
      </c>
      <c r="C9" s="178"/>
      <c r="D9" s="179"/>
      <c r="E9" s="22" t="s">
        <v>28</v>
      </c>
      <c r="F9" s="24" t="s">
        <v>29</v>
      </c>
      <c r="G9" s="23"/>
      <c r="H9" s="180"/>
      <c r="I9" s="181"/>
      <c r="J9" s="3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9.5" customHeight="1">
      <c r="A10" s="26">
        <v>1</v>
      </c>
      <c r="B10" s="193" t="s">
        <v>127</v>
      </c>
      <c r="C10" s="175"/>
      <c r="D10" s="174"/>
      <c r="E10" s="30"/>
      <c r="F10" s="32">
        <f t="shared" ref="F10:F11" si="0">ROUNDUP(E10*1.03,-1)</f>
        <v>0</v>
      </c>
      <c r="G10" s="33"/>
      <c r="H10" s="183"/>
      <c r="I10" s="171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26">
        <v>2</v>
      </c>
      <c r="B11" s="194" t="s">
        <v>123</v>
      </c>
      <c r="C11" s="175"/>
      <c r="D11" s="174"/>
      <c r="E11" s="30"/>
      <c r="F11" s="38">
        <f t="shared" si="0"/>
        <v>0</v>
      </c>
      <c r="G11" s="33"/>
      <c r="H11" s="2"/>
      <c r="I11" s="2"/>
      <c r="J11" s="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188">
        <f>SUM(F10:F11)</f>
        <v>0</v>
      </c>
      <c r="B12" s="175"/>
      <c r="C12" s="175"/>
      <c r="D12" s="175"/>
      <c r="E12" s="175"/>
      <c r="F12" s="174"/>
      <c r="G12" s="185"/>
      <c r="H12" s="171"/>
      <c r="I12" s="171"/>
      <c r="J12" s="171"/>
      <c r="K12" s="171"/>
      <c r="L12" s="171"/>
      <c r="M12" s="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6" customHeight="1">
      <c r="A13" s="40"/>
      <c r="B13" s="40"/>
      <c r="C13" s="40"/>
      <c r="D13" s="40"/>
      <c r="E13" s="40"/>
      <c r="F13" s="40"/>
      <c r="G13" s="2"/>
      <c r="H13" s="2"/>
      <c r="I13" s="2"/>
      <c r="J13" s="2"/>
      <c r="K13" s="37"/>
      <c r="L13" s="37"/>
      <c r="M13" s="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42" t="s">
        <v>9</v>
      </c>
      <c r="B14" s="44" t="s">
        <v>10</v>
      </c>
      <c r="C14" s="189" t="s">
        <v>11</v>
      </c>
      <c r="D14" s="165"/>
      <c r="E14" s="166"/>
      <c r="F14" s="45" t="s">
        <v>12</v>
      </c>
      <c r="G14" s="164" t="s">
        <v>13</v>
      </c>
      <c r="H14" s="165"/>
      <c r="I14" s="165"/>
      <c r="J14" s="165"/>
      <c r="K14" s="166"/>
      <c r="L14" s="9" t="s">
        <v>14</v>
      </c>
      <c r="M14" s="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>
      <c r="A15" s="46">
        <v>18</v>
      </c>
      <c r="B15" s="47" t="s">
        <v>15</v>
      </c>
      <c r="C15" s="199" t="s">
        <v>128</v>
      </c>
      <c r="D15" s="168"/>
      <c r="E15" s="169"/>
      <c r="F15" s="48" t="s">
        <v>129</v>
      </c>
      <c r="G15" s="186" t="s">
        <v>130</v>
      </c>
      <c r="H15" s="168"/>
      <c r="I15" s="168"/>
      <c r="J15" s="168"/>
      <c r="K15" s="169"/>
      <c r="L15" s="18" t="s">
        <v>131</v>
      </c>
      <c r="M15" s="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9.5" customHeight="1">
      <c r="A16" s="19"/>
      <c r="B16" s="200" t="s">
        <v>26</v>
      </c>
      <c r="C16" s="171"/>
      <c r="D16" s="201"/>
      <c r="E16" s="22" t="s">
        <v>28</v>
      </c>
      <c r="F16" s="50" t="s">
        <v>29</v>
      </c>
      <c r="G16" s="23"/>
      <c r="H16" s="23"/>
      <c r="I16" s="23"/>
      <c r="J16" s="3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>
      <c r="A17" s="30">
        <v>1</v>
      </c>
      <c r="B17" s="202" t="s">
        <v>132</v>
      </c>
      <c r="C17" s="175"/>
      <c r="D17" s="174"/>
      <c r="E17" s="30"/>
      <c r="F17" s="38">
        <f>ROUNDUP(E17*1.03,-1)</f>
        <v>0</v>
      </c>
      <c r="G17" s="33"/>
      <c r="H17" s="33"/>
      <c r="I17" s="33"/>
      <c r="J17" s="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9.5" customHeight="1">
      <c r="A18" s="188">
        <f>SUM(F17)</f>
        <v>0</v>
      </c>
      <c r="B18" s="175"/>
      <c r="C18" s="175"/>
      <c r="D18" s="175"/>
      <c r="E18" s="175"/>
      <c r="F18" s="175"/>
      <c r="G18" s="203"/>
      <c r="H18" s="171"/>
      <c r="I18" s="171"/>
      <c r="J18" s="61"/>
      <c r="K18" s="61"/>
      <c r="L18" s="61"/>
      <c r="M18" s="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6" customHeight="1">
      <c r="A19" s="62"/>
      <c r="B19" s="62"/>
      <c r="C19" s="62"/>
      <c r="D19" s="62"/>
      <c r="E19" s="62"/>
      <c r="F19" s="62"/>
      <c r="G19" s="3"/>
      <c r="H19" s="3"/>
      <c r="I19" s="3"/>
      <c r="J19" s="3"/>
      <c r="K19" s="3"/>
      <c r="L19" s="3"/>
      <c r="M19" s="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9.5" customHeight="1">
      <c r="A20" s="42" t="s">
        <v>9</v>
      </c>
      <c r="B20" s="44" t="s">
        <v>10</v>
      </c>
      <c r="C20" s="189" t="s">
        <v>11</v>
      </c>
      <c r="D20" s="165"/>
      <c r="E20" s="166"/>
      <c r="F20" s="45" t="s">
        <v>12</v>
      </c>
      <c r="G20" s="164" t="s">
        <v>13</v>
      </c>
      <c r="H20" s="165"/>
      <c r="I20" s="165"/>
      <c r="J20" s="165"/>
      <c r="K20" s="166"/>
      <c r="L20" s="9" t="s">
        <v>14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46">
        <v>19</v>
      </c>
      <c r="B21" s="47" t="s">
        <v>15</v>
      </c>
      <c r="C21" s="191" t="s">
        <v>133</v>
      </c>
      <c r="D21" s="168"/>
      <c r="E21" s="169"/>
      <c r="F21" s="48" t="s">
        <v>134</v>
      </c>
      <c r="G21" s="186" t="s">
        <v>135</v>
      </c>
      <c r="H21" s="168"/>
      <c r="I21" s="168"/>
      <c r="J21" s="168"/>
      <c r="K21" s="169"/>
      <c r="L21" s="18" t="s">
        <v>136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9.5" customHeight="1">
      <c r="A22" s="19"/>
      <c r="B22" s="204" t="s">
        <v>26</v>
      </c>
      <c r="C22" s="165"/>
      <c r="D22" s="166"/>
      <c r="E22" s="22" t="s">
        <v>28</v>
      </c>
      <c r="F22" s="50" t="s">
        <v>29</v>
      </c>
      <c r="G22" s="23"/>
      <c r="H22" s="180"/>
      <c r="I22" s="18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26">
        <v>1</v>
      </c>
      <c r="B23" s="193" t="s">
        <v>137</v>
      </c>
      <c r="C23" s="175"/>
      <c r="D23" s="174"/>
      <c r="E23" s="30"/>
      <c r="F23" s="32">
        <f t="shared" ref="F23:F27" si="1">ROUNDUP(E23*1.03,-1)</f>
        <v>0</v>
      </c>
      <c r="G23" s="3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26">
        <v>2</v>
      </c>
      <c r="B24" s="193" t="s">
        <v>138</v>
      </c>
      <c r="C24" s="175"/>
      <c r="D24" s="174"/>
      <c r="E24" s="30"/>
      <c r="F24" s="32">
        <f t="shared" si="1"/>
        <v>0</v>
      </c>
      <c r="G24" s="3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>
      <c r="A25" s="26">
        <v>3</v>
      </c>
      <c r="B25" s="193" t="s">
        <v>139</v>
      </c>
      <c r="C25" s="175"/>
      <c r="D25" s="174"/>
      <c r="E25" s="30"/>
      <c r="F25" s="32">
        <f t="shared" si="1"/>
        <v>0</v>
      </c>
      <c r="G25" s="33"/>
      <c r="H25" s="183"/>
      <c r="I25" s="17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26">
        <v>4</v>
      </c>
      <c r="B26" s="194" t="s">
        <v>140</v>
      </c>
      <c r="C26" s="175"/>
      <c r="D26" s="174"/>
      <c r="E26" s="30"/>
      <c r="F26" s="32">
        <f t="shared" si="1"/>
        <v>0</v>
      </c>
      <c r="G26" s="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>
      <c r="A27" s="26">
        <v>5</v>
      </c>
      <c r="B27" s="194" t="s">
        <v>133</v>
      </c>
      <c r="C27" s="175"/>
      <c r="D27" s="174"/>
      <c r="E27" s="30"/>
      <c r="F27" s="38">
        <f t="shared" si="1"/>
        <v>0</v>
      </c>
      <c r="G27" s="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188">
        <f>SUM(F23:F27)</f>
        <v>0</v>
      </c>
      <c r="B28" s="175"/>
      <c r="C28" s="175"/>
      <c r="D28" s="175"/>
      <c r="E28" s="175"/>
      <c r="F28" s="174"/>
      <c r="G28" s="185"/>
      <c r="H28" s="171"/>
      <c r="I28" s="171"/>
      <c r="J28" s="171"/>
      <c r="K28" s="171"/>
      <c r="L28" s="17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6" customHeight="1">
      <c r="A29" s="40"/>
      <c r="B29" s="40"/>
      <c r="C29" s="40"/>
      <c r="D29" s="40"/>
      <c r="E29" s="40"/>
      <c r="F29" s="40"/>
      <c r="G29" s="2"/>
      <c r="H29" s="2"/>
      <c r="I29" s="2"/>
      <c r="J29" s="2"/>
      <c r="K29" s="37"/>
      <c r="L29" s="37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>
      <c r="A30" s="42" t="s">
        <v>9</v>
      </c>
      <c r="B30" s="44" t="s">
        <v>10</v>
      </c>
      <c r="C30" s="189" t="s">
        <v>11</v>
      </c>
      <c r="D30" s="165"/>
      <c r="E30" s="166"/>
      <c r="F30" s="45" t="s">
        <v>12</v>
      </c>
      <c r="G30" s="164" t="s">
        <v>13</v>
      </c>
      <c r="H30" s="165"/>
      <c r="I30" s="165"/>
      <c r="J30" s="165"/>
      <c r="K30" s="166"/>
      <c r="L30" s="9" t="s">
        <v>14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46">
        <v>20</v>
      </c>
      <c r="B31" s="47" t="s">
        <v>15</v>
      </c>
      <c r="C31" s="191" t="s">
        <v>144</v>
      </c>
      <c r="D31" s="168"/>
      <c r="E31" s="169"/>
      <c r="F31" s="48" t="s">
        <v>145</v>
      </c>
      <c r="G31" s="186" t="s">
        <v>146</v>
      </c>
      <c r="H31" s="168"/>
      <c r="I31" s="168"/>
      <c r="J31" s="168"/>
      <c r="K31" s="169"/>
      <c r="L31" s="18" t="s">
        <v>148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>
      <c r="A32" s="19"/>
      <c r="B32" s="204" t="s">
        <v>26</v>
      </c>
      <c r="C32" s="165"/>
      <c r="D32" s="166"/>
      <c r="E32" s="22" t="s">
        <v>28</v>
      </c>
      <c r="F32" s="50" t="s">
        <v>29</v>
      </c>
      <c r="G32" s="23"/>
      <c r="H32" s="180"/>
      <c r="I32" s="18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>
      <c r="A33" s="26">
        <v>1</v>
      </c>
      <c r="B33" s="193" t="s">
        <v>152</v>
      </c>
      <c r="C33" s="175"/>
      <c r="D33" s="174"/>
      <c r="E33" s="30"/>
      <c r="F33" s="32">
        <f t="shared" ref="F33:F34" si="2">ROUNDUP(E33*1.03,-1)</f>
        <v>0</v>
      </c>
      <c r="G33" s="33"/>
      <c r="H33" s="183"/>
      <c r="I33" s="17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9.5" customHeight="1">
      <c r="A34" s="26">
        <v>2</v>
      </c>
      <c r="B34" s="194" t="s">
        <v>144</v>
      </c>
      <c r="C34" s="175"/>
      <c r="D34" s="174"/>
      <c r="E34" s="30"/>
      <c r="F34" s="38">
        <f t="shared" si="2"/>
        <v>0</v>
      </c>
      <c r="G34" s="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>
      <c r="A35" s="188">
        <f>SUM(F33:F34)</f>
        <v>0</v>
      </c>
      <c r="B35" s="175"/>
      <c r="C35" s="175"/>
      <c r="D35" s="175"/>
      <c r="E35" s="175"/>
      <c r="F35" s="174"/>
      <c r="G35" s="185"/>
      <c r="H35" s="171"/>
      <c r="I35" s="171"/>
      <c r="J35" s="171"/>
      <c r="K35" s="171"/>
      <c r="L35" s="17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40"/>
      <c r="B36" s="40"/>
      <c r="C36" s="40"/>
      <c r="D36" s="40"/>
      <c r="E36" s="40"/>
      <c r="F36" s="40"/>
      <c r="G36" s="2"/>
      <c r="H36" s="2"/>
      <c r="I36" s="2"/>
      <c r="J36" s="2"/>
      <c r="K36" s="37"/>
      <c r="L36" s="37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>
      <c r="A37" s="42" t="s">
        <v>9</v>
      </c>
      <c r="B37" s="44" t="s">
        <v>10</v>
      </c>
      <c r="C37" s="189" t="s">
        <v>11</v>
      </c>
      <c r="D37" s="165"/>
      <c r="E37" s="166"/>
      <c r="F37" s="45" t="s">
        <v>12</v>
      </c>
      <c r="G37" s="164" t="s">
        <v>13</v>
      </c>
      <c r="H37" s="165"/>
      <c r="I37" s="165"/>
      <c r="J37" s="165"/>
      <c r="K37" s="166"/>
      <c r="L37" s="9" t="s">
        <v>14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9.5" customHeight="1">
      <c r="A38" s="46">
        <v>21</v>
      </c>
      <c r="B38" s="47" t="s">
        <v>15</v>
      </c>
      <c r="C38" s="191" t="s">
        <v>159</v>
      </c>
      <c r="D38" s="168"/>
      <c r="E38" s="169"/>
      <c r="F38" s="48" t="s">
        <v>160</v>
      </c>
      <c r="G38" s="186" t="s">
        <v>161</v>
      </c>
      <c r="H38" s="168"/>
      <c r="I38" s="168"/>
      <c r="J38" s="168"/>
      <c r="K38" s="169"/>
      <c r="L38" s="18" t="s">
        <v>162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9.5" customHeight="1">
      <c r="A39" s="19"/>
      <c r="B39" s="192" t="s">
        <v>26</v>
      </c>
      <c r="C39" s="178"/>
      <c r="D39" s="179"/>
      <c r="E39" s="22" t="s">
        <v>28</v>
      </c>
      <c r="F39" s="50" t="s">
        <v>29</v>
      </c>
      <c r="G39" s="23"/>
      <c r="H39" s="180"/>
      <c r="I39" s="18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9.5" customHeight="1">
      <c r="A40" s="26">
        <v>1</v>
      </c>
      <c r="B40" s="193" t="s">
        <v>166</v>
      </c>
      <c r="C40" s="175"/>
      <c r="D40" s="174"/>
      <c r="E40" s="30"/>
      <c r="F40" s="32">
        <f t="shared" ref="F40:F42" si="3">ROUNDUP(E40*1.03,-1)</f>
        <v>0</v>
      </c>
      <c r="G40" s="33"/>
      <c r="H40" s="183"/>
      <c r="I40" s="17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>
      <c r="A41" s="26">
        <v>2</v>
      </c>
      <c r="B41" s="193" t="s">
        <v>172</v>
      </c>
      <c r="C41" s="175"/>
      <c r="D41" s="174"/>
      <c r="E41" s="30"/>
      <c r="F41" s="32">
        <f t="shared" si="3"/>
        <v>0</v>
      </c>
      <c r="G41" s="33"/>
      <c r="H41" s="183"/>
      <c r="I41" s="17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9.5" customHeight="1">
      <c r="A42" s="26">
        <v>3</v>
      </c>
      <c r="B42" s="194" t="s">
        <v>159</v>
      </c>
      <c r="C42" s="175"/>
      <c r="D42" s="174"/>
      <c r="E42" s="30"/>
      <c r="F42" s="38">
        <f t="shared" si="3"/>
        <v>0</v>
      </c>
      <c r="G42" s="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9.5" customHeight="1">
      <c r="A43" s="188">
        <f>F40+F41+F42</f>
        <v>0</v>
      </c>
      <c r="B43" s="175"/>
      <c r="C43" s="175"/>
      <c r="D43" s="175"/>
      <c r="E43" s="175"/>
      <c r="F43" s="174"/>
      <c r="G43" s="185"/>
      <c r="H43" s="171"/>
      <c r="I43" s="171"/>
      <c r="J43" s="171"/>
      <c r="K43" s="171"/>
      <c r="L43" s="17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7.5" customHeight="1">
      <c r="A44" s="56"/>
      <c r="B44" s="56"/>
      <c r="C44" s="56"/>
      <c r="D44" s="56"/>
      <c r="E44" s="56"/>
      <c r="F44" s="56"/>
      <c r="G44" s="58"/>
      <c r="H44" s="58"/>
      <c r="I44" s="58"/>
      <c r="J44" s="58"/>
      <c r="K44" s="39"/>
      <c r="L44" s="39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9.5" customHeight="1">
      <c r="A45" s="42" t="s">
        <v>9</v>
      </c>
      <c r="B45" s="44" t="s">
        <v>10</v>
      </c>
      <c r="C45" s="189" t="s">
        <v>11</v>
      </c>
      <c r="D45" s="165"/>
      <c r="E45" s="166"/>
      <c r="F45" s="45" t="s">
        <v>12</v>
      </c>
      <c r="G45" s="164" t="s">
        <v>13</v>
      </c>
      <c r="H45" s="165"/>
      <c r="I45" s="165"/>
      <c r="J45" s="165"/>
      <c r="K45" s="166"/>
      <c r="L45" s="9" t="s">
        <v>14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9.5" customHeight="1">
      <c r="A46" s="46">
        <v>22</v>
      </c>
      <c r="B46" s="47" t="s">
        <v>15</v>
      </c>
      <c r="C46" s="191" t="s">
        <v>180</v>
      </c>
      <c r="D46" s="168"/>
      <c r="E46" s="169"/>
      <c r="F46" s="48" t="s">
        <v>182</v>
      </c>
      <c r="G46" s="186" t="s">
        <v>183</v>
      </c>
      <c r="H46" s="168"/>
      <c r="I46" s="168"/>
      <c r="J46" s="168"/>
      <c r="K46" s="169"/>
      <c r="L46" s="18" t="s">
        <v>184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9.5" customHeight="1">
      <c r="A47" s="19"/>
      <c r="B47" s="192" t="s">
        <v>26</v>
      </c>
      <c r="C47" s="178"/>
      <c r="D47" s="179"/>
      <c r="E47" s="22" t="s">
        <v>28</v>
      </c>
      <c r="F47" s="50" t="s">
        <v>29</v>
      </c>
      <c r="G47" s="23"/>
      <c r="H47" s="180"/>
      <c r="I47" s="181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9.5" customHeight="1">
      <c r="A48" s="26">
        <v>1</v>
      </c>
      <c r="B48" s="193" t="s">
        <v>185</v>
      </c>
      <c r="C48" s="175"/>
      <c r="D48" s="174"/>
      <c r="E48" s="30"/>
      <c r="F48" s="32">
        <f t="shared" ref="F48:F49" si="4">ROUNDUP(E48*1.03,-1)</f>
        <v>0</v>
      </c>
      <c r="G48" s="33"/>
      <c r="H48" s="183"/>
      <c r="I48" s="171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9.5" customHeight="1">
      <c r="A49" s="26">
        <v>2</v>
      </c>
      <c r="B49" s="194" t="s">
        <v>180</v>
      </c>
      <c r="C49" s="175"/>
      <c r="D49" s="174"/>
      <c r="E49" s="30"/>
      <c r="F49" s="38">
        <f t="shared" si="4"/>
        <v>0</v>
      </c>
      <c r="G49" s="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9.5" customHeight="1">
      <c r="A50" s="188">
        <f>SUM(F48:F49)</f>
        <v>0</v>
      </c>
      <c r="B50" s="175"/>
      <c r="C50" s="175"/>
      <c r="D50" s="175"/>
      <c r="E50" s="175"/>
      <c r="F50" s="174"/>
      <c r="G50" s="185"/>
      <c r="H50" s="171"/>
      <c r="I50" s="171"/>
      <c r="J50" s="171"/>
      <c r="K50" s="171"/>
      <c r="L50" s="17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6" customHeight="1">
      <c r="A51" s="40"/>
      <c r="B51" s="40"/>
      <c r="C51" s="40"/>
      <c r="D51" s="40"/>
      <c r="E51" s="40"/>
      <c r="F51" s="40"/>
      <c r="G51" s="2"/>
      <c r="H51" s="2"/>
      <c r="I51" s="2"/>
      <c r="J51" s="2"/>
      <c r="K51" s="37"/>
      <c r="L51" s="37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9.5" customHeight="1">
      <c r="A52" s="42" t="s">
        <v>9</v>
      </c>
      <c r="B52" s="44" t="s">
        <v>10</v>
      </c>
      <c r="C52" s="189" t="s">
        <v>11</v>
      </c>
      <c r="D52" s="165"/>
      <c r="E52" s="166"/>
      <c r="F52" s="45" t="s">
        <v>12</v>
      </c>
      <c r="G52" s="164" t="s">
        <v>13</v>
      </c>
      <c r="H52" s="165"/>
      <c r="I52" s="165"/>
      <c r="J52" s="165"/>
      <c r="K52" s="166"/>
      <c r="L52" s="9" t="s">
        <v>14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9.5" customHeight="1">
      <c r="A53" s="46">
        <v>23</v>
      </c>
      <c r="B53" s="47" t="s">
        <v>15</v>
      </c>
      <c r="C53" s="191" t="s">
        <v>192</v>
      </c>
      <c r="D53" s="168"/>
      <c r="E53" s="169"/>
      <c r="F53" s="48" t="s">
        <v>193</v>
      </c>
      <c r="G53" s="186" t="s">
        <v>194</v>
      </c>
      <c r="H53" s="168"/>
      <c r="I53" s="168"/>
      <c r="J53" s="168"/>
      <c r="K53" s="169"/>
      <c r="L53" s="18" t="s">
        <v>195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9.5" customHeight="1">
      <c r="A54" s="19"/>
      <c r="B54" s="192" t="s">
        <v>26</v>
      </c>
      <c r="C54" s="178"/>
      <c r="D54" s="179"/>
      <c r="E54" s="22" t="s">
        <v>28</v>
      </c>
      <c r="F54" s="24" t="s">
        <v>29</v>
      </c>
      <c r="G54" s="23"/>
      <c r="H54" s="180"/>
      <c r="I54" s="181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9.5" customHeight="1">
      <c r="A55" s="26">
        <v>1</v>
      </c>
      <c r="B55" s="193" t="s">
        <v>196</v>
      </c>
      <c r="C55" s="175"/>
      <c r="D55" s="174"/>
      <c r="E55" s="30"/>
      <c r="F55" s="32">
        <f t="shared" ref="F55:F56" si="5">ROUNDUP(E55*1.03,-1)</f>
        <v>0</v>
      </c>
      <c r="G55" s="33"/>
      <c r="H55" s="183"/>
      <c r="I55" s="171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9.5" customHeight="1">
      <c r="A56" s="26">
        <v>2</v>
      </c>
      <c r="B56" s="194" t="s">
        <v>192</v>
      </c>
      <c r="C56" s="175"/>
      <c r="D56" s="174"/>
      <c r="E56" s="30"/>
      <c r="F56" s="38">
        <f t="shared" si="5"/>
        <v>0</v>
      </c>
      <c r="G56" s="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9.5" customHeight="1">
      <c r="A57" s="188">
        <f>SUM(F55:F56)</f>
        <v>0</v>
      </c>
      <c r="B57" s="175"/>
      <c r="C57" s="175"/>
      <c r="D57" s="175"/>
      <c r="E57" s="175"/>
      <c r="F57" s="174"/>
      <c r="G57" s="185"/>
      <c r="H57" s="171"/>
      <c r="I57" s="171"/>
      <c r="J57" s="171"/>
      <c r="K57" s="171"/>
      <c r="L57" s="17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6" customHeight="1">
      <c r="A58" s="40"/>
      <c r="B58" s="40"/>
      <c r="C58" s="40"/>
      <c r="D58" s="40"/>
      <c r="E58" s="40"/>
      <c r="F58" s="40"/>
      <c r="G58" s="2"/>
      <c r="H58" s="2"/>
      <c r="I58" s="2"/>
      <c r="J58" s="2"/>
      <c r="K58" s="37"/>
      <c r="L58" s="37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9.5" customHeight="1">
      <c r="A59" s="188" t="s">
        <v>114</v>
      </c>
      <c r="B59" s="175"/>
      <c r="C59" s="175"/>
      <c r="D59" s="174"/>
      <c r="E59" s="188">
        <f>SUM(A57,A50,A43,A35,A28,A18,A12)</f>
        <v>0</v>
      </c>
      <c r="F59" s="174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8">
    <mergeCell ref="A57:F57"/>
    <mergeCell ref="A59:D59"/>
    <mergeCell ref="E59:F59"/>
    <mergeCell ref="C46:E46"/>
    <mergeCell ref="G46:K46"/>
    <mergeCell ref="B47:D47"/>
    <mergeCell ref="H47:I47"/>
    <mergeCell ref="H48:I48"/>
    <mergeCell ref="B41:D41"/>
    <mergeCell ref="H41:I41"/>
    <mergeCell ref="B42:D42"/>
    <mergeCell ref="C45:E45"/>
    <mergeCell ref="G45:K45"/>
    <mergeCell ref="B55:D55"/>
    <mergeCell ref="H55:I55"/>
    <mergeCell ref="B56:D56"/>
    <mergeCell ref="G57:L57"/>
    <mergeCell ref="H32:I32"/>
    <mergeCell ref="H33:I33"/>
    <mergeCell ref="B32:D32"/>
    <mergeCell ref="B33:D33"/>
    <mergeCell ref="B34:D34"/>
    <mergeCell ref="A35:F35"/>
    <mergeCell ref="G35:L35"/>
    <mergeCell ref="C37:E37"/>
    <mergeCell ref="G37:K37"/>
    <mergeCell ref="C38:E38"/>
    <mergeCell ref="G38:K38"/>
    <mergeCell ref="A43:F43"/>
    <mergeCell ref="C52:E52"/>
    <mergeCell ref="G52:K52"/>
    <mergeCell ref="G53:K53"/>
    <mergeCell ref="C53:E53"/>
    <mergeCell ref="B54:D54"/>
    <mergeCell ref="H54:I54"/>
    <mergeCell ref="B27:D27"/>
    <mergeCell ref="G28:L28"/>
    <mergeCell ref="B48:D48"/>
    <mergeCell ref="B49:D49"/>
    <mergeCell ref="A50:F50"/>
    <mergeCell ref="G50:L50"/>
    <mergeCell ref="A28:F28"/>
    <mergeCell ref="C30:E30"/>
    <mergeCell ref="G30:K30"/>
    <mergeCell ref="C31:E31"/>
    <mergeCell ref="G31:K31"/>
    <mergeCell ref="G43:L43"/>
    <mergeCell ref="B39:D39"/>
    <mergeCell ref="H39:I39"/>
    <mergeCell ref="B40:D40"/>
    <mergeCell ref="H40:I40"/>
    <mergeCell ref="B24:D24"/>
    <mergeCell ref="H24:I24"/>
    <mergeCell ref="B25:D25"/>
    <mergeCell ref="H25:I25"/>
    <mergeCell ref="B26:D26"/>
    <mergeCell ref="B16:D16"/>
    <mergeCell ref="B17:D17"/>
    <mergeCell ref="G18:I18"/>
    <mergeCell ref="H22:I22"/>
    <mergeCell ref="H23:I23"/>
    <mergeCell ref="A18:F18"/>
    <mergeCell ref="C20:E20"/>
    <mergeCell ref="G20:K20"/>
    <mergeCell ref="C21:E21"/>
    <mergeCell ref="G21:K21"/>
    <mergeCell ref="B22:D22"/>
    <mergeCell ref="B23:D23"/>
    <mergeCell ref="A12:F12"/>
    <mergeCell ref="G12:L12"/>
    <mergeCell ref="C14:E14"/>
    <mergeCell ref="G14:K14"/>
    <mergeCell ref="C15:E15"/>
    <mergeCell ref="G15:K15"/>
    <mergeCell ref="B9:D9"/>
    <mergeCell ref="H9:I9"/>
    <mergeCell ref="B10:D10"/>
    <mergeCell ref="H10:I10"/>
    <mergeCell ref="B11:D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9900"/>
  </sheetPr>
  <dimension ref="A1:Z1000"/>
  <sheetViews>
    <sheetView topLeftCell="A4" workbookViewId="0">
      <selection activeCell="N5" sqref="N5"/>
    </sheetView>
  </sheetViews>
  <sheetFormatPr defaultColWidth="12.625" defaultRowHeight="15" customHeight="1"/>
  <cols>
    <col min="1" max="1" width="3.5" customWidth="1"/>
    <col min="2" max="3" width="7.375" customWidth="1"/>
    <col min="4" max="4" width="4.25" customWidth="1"/>
    <col min="5" max="5" width="7.75" customWidth="1"/>
    <col min="6" max="6" width="10.125" customWidth="1"/>
    <col min="7" max="7" width="14.125" customWidth="1"/>
    <col min="8" max="8" width="7.5" customWidth="1"/>
    <col min="9" max="9" width="6.125" customWidth="1"/>
    <col min="10" max="10" width="4.5" customWidth="1"/>
    <col min="11" max="11" width="13" customWidth="1"/>
    <col min="12" max="12" width="9" customWidth="1"/>
    <col min="13" max="26" width="8" customWidth="1"/>
  </cols>
  <sheetData>
    <row r="1" spans="1:26" ht="21.75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3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.7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3"/>
      <c r="B4" s="3"/>
      <c r="C4" s="3"/>
      <c r="D4" s="3"/>
      <c r="E4" s="3"/>
      <c r="F4" s="3"/>
      <c r="G4" s="3"/>
      <c r="H4" s="63" t="s">
        <v>1</v>
      </c>
      <c r="I4" s="173" t="s">
        <v>141</v>
      </c>
      <c r="J4" s="175"/>
      <c r="K4" s="17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8.25" customHeight="1">
      <c r="A5" s="205" t="s">
        <v>142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3"/>
      <c r="B6" s="3"/>
      <c r="C6" s="3"/>
      <c r="D6" s="3"/>
      <c r="E6" s="3"/>
      <c r="F6" s="3"/>
      <c r="G6" s="3"/>
      <c r="H6" s="3"/>
      <c r="I6" s="3"/>
      <c r="J6" s="3"/>
      <c r="K6" s="5" t="s">
        <v>6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6"/>
      <c r="K7" s="9" t="s">
        <v>14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24</v>
      </c>
      <c r="B8" s="64" t="s">
        <v>143</v>
      </c>
      <c r="C8" s="206" t="s">
        <v>147</v>
      </c>
      <c r="D8" s="168"/>
      <c r="E8" s="169"/>
      <c r="F8" s="15" t="s">
        <v>149</v>
      </c>
      <c r="G8" s="186" t="s">
        <v>150</v>
      </c>
      <c r="H8" s="168"/>
      <c r="I8" s="168"/>
      <c r="J8" s="169"/>
      <c r="K8" s="18" t="s">
        <v>151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16" t="s">
        <v>9</v>
      </c>
      <c r="B9" s="177" t="s">
        <v>26</v>
      </c>
      <c r="C9" s="178"/>
      <c r="D9" s="179"/>
      <c r="E9" s="65" t="s">
        <v>28</v>
      </c>
      <c r="F9" s="21" t="s">
        <v>29</v>
      </c>
      <c r="G9" s="180"/>
      <c r="H9" s="181"/>
      <c r="I9" s="180"/>
      <c r="J9" s="181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5">
        <v>1</v>
      </c>
      <c r="B10" s="207" t="s">
        <v>153</v>
      </c>
      <c r="C10" s="175"/>
      <c r="D10" s="174"/>
      <c r="E10" s="4"/>
      <c r="F10" s="29">
        <f t="shared" ref="F10:F23" si="0">ROUNDUP(E10*1.03,-1)</f>
        <v>0</v>
      </c>
      <c r="G10" s="170"/>
      <c r="H10" s="171"/>
      <c r="I10" s="183"/>
      <c r="J10" s="17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25">
        <v>2</v>
      </c>
      <c r="B11" s="207" t="s">
        <v>155</v>
      </c>
      <c r="C11" s="175"/>
      <c r="D11" s="174"/>
      <c r="E11" s="4"/>
      <c r="F11" s="29">
        <f t="shared" si="0"/>
        <v>0</v>
      </c>
      <c r="G11" s="170"/>
      <c r="H11" s="171"/>
      <c r="I11" s="183"/>
      <c r="J11" s="171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25">
        <v>3</v>
      </c>
      <c r="B12" s="207" t="s">
        <v>157</v>
      </c>
      <c r="C12" s="175"/>
      <c r="D12" s="174"/>
      <c r="E12" s="4"/>
      <c r="F12" s="29">
        <f t="shared" si="0"/>
        <v>0</v>
      </c>
      <c r="G12" s="170"/>
      <c r="H12" s="171"/>
      <c r="I12" s="183"/>
      <c r="J12" s="17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25">
        <v>4</v>
      </c>
      <c r="B13" s="207" t="s">
        <v>158</v>
      </c>
      <c r="C13" s="175"/>
      <c r="D13" s="174"/>
      <c r="E13" s="4"/>
      <c r="F13" s="29">
        <f t="shared" si="0"/>
        <v>0</v>
      </c>
      <c r="G13" s="170"/>
      <c r="H13" s="171"/>
      <c r="I13" s="183"/>
      <c r="J13" s="171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0" customHeight="1">
      <c r="A14" s="25">
        <v>5</v>
      </c>
      <c r="B14" s="207" t="s">
        <v>163</v>
      </c>
      <c r="C14" s="175"/>
      <c r="D14" s="174"/>
      <c r="E14" s="4"/>
      <c r="F14" s="29">
        <f t="shared" si="0"/>
        <v>0</v>
      </c>
      <c r="G14" s="170"/>
      <c r="H14" s="171"/>
      <c r="I14" s="183"/>
      <c r="J14" s="171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25">
        <v>6</v>
      </c>
      <c r="B15" s="207" t="s">
        <v>165</v>
      </c>
      <c r="C15" s="175"/>
      <c r="D15" s="174"/>
      <c r="E15" s="4"/>
      <c r="F15" s="29">
        <f t="shared" si="0"/>
        <v>0</v>
      </c>
      <c r="G15" s="170"/>
      <c r="H15" s="171"/>
      <c r="I15" s="183"/>
      <c r="J15" s="17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25">
        <v>7</v>
      </c>
      <c r="B16" s="207" t="s">
        <v>169</v>
      </c>
      <c r="C16" s="175"/>
      <c r="D16" s="174"/>
      <c r="E16" s="4"/>
      <c r="F16" s="29">
        <f t="shared" si="0"/>
        <v>0</v>
      </c>
      <c r="G16" s="170"/>
      <c r="H16" s="171"/>
      <c r="I16" s="183"/>
      <c r="J16" s="17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0" customHeight="1">
      <c r="A17" s="25">
        <v>8</v>
      </c>
      <c r="B17" s="207" t="s">
        <v>173</v>
      </c>
      <c r="C17" s="175"/>
      <c r="D17" s="174"/>
      <c r="E17" s="4"/>
      <c r="F17" s="29">
        <f t="shared" si="0"/>
        <v>0</v>
      </c>
      <c r="G17" s="170"/>
      <c r="H17" s="171"/>
      <c r="I17" s="183"/>
      <c r="J17" s="171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25">
        <v>10</v>
      </c>
      <c r="B18" s="207" t="s">
        <v>175</v>
      </c>
      <c r="C18" s="175"/>
      <c r="D18" s="174"/>
      <c r="E18" s="4"/>
      <c r="F18" s="29">
        <f t="shared" si="0"/>
        <v>0</v>
      </c>
      <c r="G18" s="170"/>
      <c r="H18" s="171"/>
      <c r="I18" s="183"/>
      <c r="J18" s="171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25">
        <v>11</v>
      </c>
      <c r="B19" s="207" t="s">
        <v>176</v>
      </c>
      <c r="C19" s="175"/>
      <c r="D19" s="174"/>
      <c r="E19" s="4"/>
      <c r="F19" s="29">
        <f t="shared" si="0"/>
        <v>0</v>
      </c>
      <c r="G19" s="183"/>
      <c r="H19" s="171"/>
      <c r="I19" s="183"/>
      <c r="J19" s="171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0" customHeight="1">
      <c r="A20" s="25">
        <v>12</v>
      </c>
      <c r="B20" s="207" t="s">
        <v>178</v>
      </c>
      <c r="C20" s="175"/>
      <c r="D20" s="174"/>
      <c r="E20" s="4"/>
      <c r="F20" s="29">
        <f t="shared" si="0"/>
        <v>0</v>
      </c>
      <c r="G20" s="183"/>
      <c r="H20" s="171"/>
      <c r="I20" s="183"/>
      <c r="J20" s="17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0" customHeight="1">
      <c r="A21" s="25">
        <v>13</v>
      </c>
      <c r="B21" s="207" t="s">
        <v>179</v>
      </c>
      <c r="C21" s="175"/>
      <c r="D21" s="174"/>
      <c r="E21" s="4"/>
      <c r="F21" s="29">
        <f t="shared" si="0"/>
        <v>0</v>
      </c>
      <c r="G21" s="183"/>
      <c r="H21" s="171"/>
      <c r="I21" s="183"/>
      <c r="J21" s="17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" customHeight="1">
      <c r="A22" s="25">
        <v>14</v>
      </c>
      <c r="B22" s="207" t="s">
        <v>181</v>
      </c>
      <c r="C22" s="175"/>
      <c r="D22" s="174"/>
      <c r="E22" s="4"/>
      <c r="F22" s="29">
        <f t="shared" si="0"/>
        <v>0</v>
      </c>
      <c r="G22" s="183"/>
      <c r="H22" s="171"/>
      <c r="I22" s="183"/>
      <c r="J22" s="17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5">
        <v>15</v>
      </c>
      <c r="B23" s="207"/>
      <c r="C23" s="175"/>
      <c r="D23" s="174"/>
      <c r="E23" s="66"/>
      <c r="F23" s="34">
        <f t="shared" si="0"/>
        <v>0</v>
      </c>
      <c r="G23" s="183"/>
      <c r="H23" s="171"/>
      <c r="I23" s="183"/>
      <c r="J23" s="17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173" t="s">
        <v>114</v>
      </c>
      <c r="B24" s="175"/>
      <c r="C24" s="175"/>
      <c r="D24" s="175"/>
      <c r="E24" s="174"/>
      <c r="F24" s="70">
        <f>SUM(F10:F23)</f>
        <v>0</v>
      </c>
      <c r="G24" s="71"/>
      <c r="H24" s="195"/>
      <c r="I24" s="171"/>
      <c r="J24" s="171"/>
      <c r="K24" s="171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8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8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5">
    <mergeCell ref="G21:H21"/>
    <mergeCell ref="G22:H22"/>
    <mergeCell ref="G23:H23"/>
    <mergeCell ref="H24:K24"/>
    <mergeCell ref="G14:H14"/>
    <mergeCell ref="G15:H15"/>
    <mergeCell ref="G16:H16"/>
    <mergeCell ref="G17:H17"/>
    <mergeCell ref="G18:H18"/>
    <mergeCell ref="G19:H19"/>
    <mergeCell ref="G20:H20"/>
    <mergeCell ref="B23:D23"/>
    <mergeCell ref="A24:E24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G12:H12"/>
    <mergeCell ref="I12:J12"/>
    <mergeCell ref="G13:H13"/>
    <mergeCell ref="I13:J13"/>
    <mergeCell ref="I14:J14"/>
    <mergeCell ref="B10:D10"/>
    <mergeCell ref="I10:J10"/>
    <mergeCell ref="I11:J11"/>
    <mergeCell ref="G10:H10"/>
    <mergeCell ref="G11:H11"/>
    <mergeCell ref="G8:J8"/>
    <mergeCell ref="C8:E8"/>
    <mergeCell ref="B9:D9"/>
    <mergeCell ref="G9:H9"/>
    <mergeCell ref="I9:J9"/>
    <mergeCell ref="A1:K1"/>
    <mergeCell ref="A2:K2"/>
    <mergeCell ref="I4:K4"/>
    <mergeCell ref="A5:K5"/>
    <mergeCell ref="C7:E7"/>
    <mergeCell ref="G7:J7"/>
    <mergeCell ref="I22:J22"/>
    <mergeCell ref="I23:J23"/>
    <mergeCell ref="I15:J15"/>
    <mergeCell ref="I16:J16"/>
    <mergeCell ref="I17:J17"/>
    <mergeCell ref="I18:J18"/>
    <mergeCell ref="I19:J19"/>
    <mergeCell ref="I20:J20"/>
    <mergeCell ref="I21:J21"/>
  </mergeCells>
  <phoneticPr fontId="22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13" width="9" customWidth="1"/>
    <col min="14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.75" customHeight="1">
      <c r="A3" s="3"/>
      <c r="B3" s="3"/>
      <c r="C3" s="3"/>
      <c r="D3" s="3"/>
      <c r="E3" s="3"/>
      <c r="F3" s="3"/>
      <c r="G3" s="3"/>
      <c r="H3" s="173" t="s">
        <v>1</v>
      </c>
      <c r="I3" s="174"/>
      <c r="J3" s="173" t="s">
        <v>154</v>
      </c>
      <c r="K3" s="175"/>
      <c r="L3" s="17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8.25" customHeight="1">
      <c r="A4" s="205" t="s">
        <v>156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5" t="s">
        <v>6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6" t="s">
        <v>9</v>
      </c>
      <c r="B6" s="7" t="s">
        <v>10</v>
      </c>
      <c r="C6" s="164" t="s">
        <v>11</v>
      </c>
      <c r="D6" s="165"/>
      <c r="E6" s="166"/>
      <c r="F6" s="8" t="s">
        <v>12</v>
      </c>
      <c r="G6" s="164" t="s">
        <v>13</v>
      </c>
      <c r="H6" s="165"/>
      <c r="I6" s="165"/>
      <c r="J6" s="165"/>
      <c r="K6" s="166"/>
      <c r="L6" s="9" t="s">
        <v>14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10">
        <v>25</v>
      </c>
      <c r="B7" s="67" t="s">
        <v>164</v>
      </c>
      <c r="C7" s="167" t="s">
        <v>167</v>
      </c>
      <c r="D7" s="168"/>
      <c r="E7" s="169"/>
      <c r="F7" s="13" t="s">
        <v>168</v>
      </c>
      <c r="G7" s="167" t="s">
        <v>170</v>
      </c>
      <c r="H7" s="168"/>
      <c r="I7" s="168"/>
      <c r="J7" s="168"/>
      <c r="K7" s="169"/>
      <c r="L7" s="14" t="s">
        <v>171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16" t="s">
        <v>9</v>
      </c>
      <c r="B8" s="177" t="s">
        <v>26</v>
      </c>
      <c r="C8" s="178"/>
      <c r="D8" s="179"/>
      <c r="E8" s="65" t="s">
        <v>28</v>
      </c>
      <c r="F8" s="21" t="s">
        <v>29</v>
      </c>
      <c r="G8" s="23"/>
      <c r="H8" s="180"/>
      <c r="I8" s="18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customHeight="1">
      <c r="A9" s="25">
        <v>1</v>
      </c>
      <c r="B9" s="182" t="s">
        <v>174</v>
      </c>
      <c r="C9" s="175"/>
      <c r="D9" s="174"/>
      <c r="E9" s="4"/>
      <c r="F9" s="29">
        <f t="shared" ref="F9:F11" si="0">ROUNDUP(E9*1.03,-1)</f>
        <v>0</v>
      </c>
      <c r="G9" s="31"/>
      <c r="H9" s="183"/>
      <c r="I9" s="17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25">
        <v>2</v>
      </c>
      <c r="B10" s="182" t="s">
        <v>177</v>
      </c>
      <c r="C10" s="175"/>
      <c r="D10" s="174"/>
      <c r="E10" s="4"/>
      <c r="F10" s="29">
        <f t="shared" si="0"/>
        <v>0</v>
      </c>
      <c r="G10" s="31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25">
        <v>3</v>
      </c>
      <c r="B11" s="182" t="s">
        <v>167</v>
      </c>
      <c r="C11" s="175"/>
      <c r="D11" s="174"/>
      <c r="E11" s="4"/>
      <c r="F11" s="34">
        <f t="shared" si="0"/>
        <v>0</v>
      </c>
      <c r="G11" s="6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>
      <c r="A12" s="209">
        <f>SUM(F9:F11)</f>
        <v>0</v>
      </c>
      <c r="B12" s="175"/>
      <c r="C12" s="175"/>
      <c r="D12" s="175"/>
      <c r="E12" s="175"/>
      <c r="F12" s="174"/>
      <c r="G12" s="185"/>
      <c r="H12" s="171"/>
      <c r="I12" s="171"/>
      <c r="J12" s="171"/>
      <c r="K12" s="171"/>
      <c r="L12" s="17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1.25" customHeight="1">
      <c r="A13" s="2"/>
      <c r="B13" s="2"/>
      <c r="C13" s="2"/>
      <c r="D13" s="2"/>
      <c r="E13" s="37"/>
      <c r="F13" s="37"/>
      <c r="G13" s="2"/>
      <c r="H13" s="2"/>
      <c r="I13" s="2"/>
      <c r="J13" s="2"/>
      <c r="K13" s="39"/>
      <c r="L13" s="39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1" customHeight="1">
      <c r="A14" s="6" t="s">
        <v>9</v>
      </c>
      <c r="B14" s="7" t="s">
        <v>10</v>
      </c>
      <c r="C14" s="164" t="s">
        <v>11</v>
      </c>
      <c r="D14" s="165"/>
      <c r="E14" s="166"/>
      <c r="F14" s="8" t="s">
        <v>12</v>
      </c>
      <c r="G14" s="164" t="s">
        <v>13</v>
      </c>
      <c r="H14" s="165"/>
      <c r="I14" s="165"/>
      <c r="J14" s="165"/>
      <c r="K14" s="166"/>
      <c r="L14" s="9" t="s">
        <v>14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1" customHeight="1">
      <c r="A15" s="10">
        <v>26</v>
      </c>
      <c r="B15" s="67" t="s">
        <v>164</v>
      </c>
      <c r="C15" s="167" t="s">
        <v>186</v>
      </c>
      <c r="D15" s="168"/>
      <c r="E15" s="169"/>
      <c r="F15" s="13" t="s">
        <v>187</v>
      </c>
      <c r="G15" s="167" t="s">
        <v>188</v>
      </c>
      <c r="H15" s="168"/>
      <c r="I15" s="168"/>
      <c r="J15" s="168"/>
      <c r="K15" s="169"/>
      <c r="L15" s="14" t="s">
        <v>189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 customHeight="1">
      <c r="A16" s="16" t="s">
        <v>9</v>
      </c>
      <c r="B16" s="177" t="s">
        <v>26</v>
      </c>
      <c r="C16" s="178"/>
      <c r="D16" s="179"/>
      <c r="E16" s="65" t="s">
        <v>28</v>
      </c>
      <c r="F16" s="21" t="s">
        <v>29</v>
      </c>
      <c r="G16" s="23"/>
      <c r="H16" s="180"/>
      <c r="I16" s="18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 customHeight="1">
      <c r="A17" s="25">
        <v>1</v>
      </c>
      <c r="B17" s="182" t="s">
        <v>190</v>
      </c>
      <c r="C17" s="175"/>
      <c r="D17" s="174"/>
      <c r="E17" s="4"/>
      <c r="F17" s="29">
        <f t="shared" ref="F17:F19" si="1">ROUNDUP(E17*1.03,-1)</f>
        <v>0</v>
      </c>
      <c r="G17" s="31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 customHeight="1">
      <c r="A18" s="25">
        <v>2</v>
      </c>
      <c r="B18" s="182" t="s">
        <v>191</v>
      </c>
      <c r="C18" s="175"/>
      <c r="D18" s="174"/>
      <c r="E18" s="4"/>
      <c r="F18" s="29">
        <f t="shared" si="1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 customHeight="1">
      <c r="A19" s="25">
        <v>3</v>
      </c>
      <c r="B19" s="182" t="s">
        <v>186</v>
      </c>
      <c r="C19" s="175"/>
      <c r="D19" s="174"/>
      <c r="E19" s="4"/>
      <c r="F19" s="34">
        <f t="shared" si="1"/>
        <v>0</v>
      </c>
      <c r="G19" s="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 customHeight="1">
      <c r="A20" s="209">
        <f>SUM(F17:F19)</f>
        <v>0</v>
      </c>
      <c r="B20" s="175"/>
      <c r="C20" s="175"/>
      <c r="D20" s="175"/>
      <c r="E20" s="175"/>
      <c r="F20" s="174"/>
      <c r="G20" s="185"/>
      <c r="H20" s="171"/>
      <c r="I20" s="171"/>
      <c r="J20" s="171"/>
      <c r="K20" s="171"/>
      <c r="L20" s="17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>
      <c r="A21" s="2"/>
      <c r="B21" s="2"/>
      <c r="C21" s="2"/>
      <c r="D21" s="2"/>
      <c r="E21" s="37"/>
      <c r="F21" s="37"/>
      <c r="G21" s="2"/>
      <c r="H21" s="2"/>
      <c r="I21" s="2"/>
      <c r="J21" s="2"/>
      <c r="K21" s="37"/>
      <c r="L21" s="3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>
      <c r="A22" s="6" t="s">
        <v>9</v>
      </c>
      <c r="B22" s="7" t="s">
        <v>10</v>
      </c>
      <c r="C22" s="164" t="s">
        <v>11</v>
      </c>
      <c r="D22" s="165"/>
      <c r="E22" s="166"/>
      <c r="F22" s="8" t="s">
        <v>12</v>
      </c>
      <c r="G22" s="164" t="s">
        <v>13</v>
      </c>
      <c r="H22" s="165"/>
      <c r="I22" s="165"/>
      <c r="J22" s="165"/>
      <c r="K22" s="166"/>
      <c r="L22" s="9" t="s">
        <v>14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>
      <c r="A23" s="10">
        <v>27</v>
      </c>
      <c r="B23" s="67" t="s">
        <v>164</v>
      </c>
      <c r="C23" s="167" t="s">
        <v>197</v>
      </c>
      <c r="D23" s="168"/>
      <c r="E23" s="169"/>
      <c r="F23" s="13" t="s">
        <v>198</v>
      </c>
      <c r="G23" s="186" t="s">
        <v>199</v>
      </c>
      <c r="H23" s="168"/>
      <c r="I23" s="168"/>
      <c r="J23" s="168"/>
      <c r="K23" s="169"/>
      <c r="L23" s="14" t="s">
        <v>200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1" customHeight="1">
      <c r="A24" s="16" t="s">
        <v>9</v>
      </c>
      <c r="B24" s="177" t="s">
        <v>26</v>
      </c>
      <c r="C24" s="178"/>
      <c r="D24" s="179"/>
      <c r="E24" s="65" t="s">
        <v>28</v>
      </c>
      <c r="F24" s="72" t="s">
        <v>29</v>
      </c>
      <c r="G24" s="23"/>
      <c r="H24" s="180"/>
      <c r="I24" s="18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1" customHeight="1">
      <c r="A25" s="25">
        <v>1</v>
      </c>
      <c r="B25" s="182" t="s">
        <v>201</v>
      </c>
      <c r="C25" s="175"/>
      <c r="D25" s="174"/>
      <c r="E25" s="4"/>
      <c r="F25" s="29">
        <f t="shared" ref="F25:F27" si="2">ROUNDUP(E25*1.03,-1)</f>
        <v>0</v>
      </c>
      <c r="G25" s="33"/>
      <c r="H25" s="183"/>
      <c r="I25" s="17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1" customHeight="1">
      <c r="A26" s="25">
        <v>2</v>
      </c>
      <c r="B26" s="182" t="s">
        <v>202</v>
      </c>
      <c r="C26" s="175"/>
      <c r="D26" s="174"/>
      <c r="E26" s="4"/>
      <c r="F26" s="29">
        <f t="shared" si="2"/>
        <v>0</v>
      </c>
      <c r="G26" s="33"/>
      <c r="H26" s="183"/>
      <c r="I26" s="17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1" customHeight="1">
      <c r="A27" s="25">
        <v>3</v>
      </c>
      <c r="B27" s="208" t="s">
        <v>197</v>
      </c>
      <c r="C27" s="175"/>
      <c r="D27" s="174"/>
      <c r="E27" s="4"/>
      <c r="F27" s="34">
        <f t="shared" si="2"/>
        <v>0</v>
      </c>
      <c r="G27" s="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" customHeight="1">
      <c r="A28" s="173">
        <f>SUM(F25:F27)</f>
        <v>0</v>
      </c>
      <c r="B28" s="175"/>
      <c r="C28" s="175"/>
      <c r="D28" s="175"/>
      <c r="E28" s="175"/>
      <c r="F28" s="174"/>
      <c r="G28" s="185"/>
      <c r="H28" s="171"/>
      <c r="I28" s="171"/>
      <c r="J28" s="171"/>
      <c r="K28" s="171"/>
      <c r="L28" s="17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7.5" customHeight="1">
      <c r="A29" s="73"/>
      <c r="B29" s="73"/>
      <c r="C29" s="73"/>
      <c r="D29" s="73"/>
      <c r="E29" s="74"/>
      <c r="F29" s="74"/>
      <c r="G29" s="58"/>
      <c r="H29" s="58"/>
      <c r="I29" s="58"/>
      <c r="J29" s="58"/>
      <c r="K29" s="39"/>
      <c r="L29" s="39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1" customHeight="1">
      <c r="A30" s="6" t="s">
        <v>9</v>
      </c>
      <c r="B30" s="7" t="s">
        <v>10</v>
      </c>
      <c r="C30" s="164" t="s">
        <v>11</v>
      </c>
      <c r="D30" s="165"/>
      <c r="E30" s="166"/>
      <c r="F30" s="8" t="s">
        <v>12</v>
      </c>
      <c r="G30" s="164" t="s">
        <v>13</v>
      </c>
      <c r="H30" s="165"/>
      <c r="I30" s="165"/>
      <c r="J30" s="165"/>
      <c r="K30" s="166"/>
      <c r="L30" s="9" t="s">
        <v>14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1" customHeight="1">
      <c r="A31" s="10">
        <v>28</v>
      </c>
      <c r="B31" s="67" t="s">
        <v>164</v>
      </c>
      <c r="C31" s="167" t="s">
        <v>203</v>
      </c>
      <c r="D31" s="168"/>
      <c r="E31" s="169"/>
      <c r="F31" s="13" t="s">
        <v>204</v>
      </c>
      <c r="G31" s="186" t="s">
        <v>205</v>
      </c>
      <c r="H31" s="168"/>
      <c r="I31" s="168"/>
      <c r="J31" s="168"/>
      <c r="K31" s="169"/>
      <c r="L31" s="14" t="s">
        <v>206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" customHeight="1">
      <c r="A32" s="16" t="s">
        <v>9</v>
      </c>
      <c r="B32" s="177" t="s">
        <v>26</v>
      </c>
      <c r="C32" s="178"/>
      <c r="D32" s="179"/>
      <c r="E32" s="65" t="s">
        <v>28</v>
      </c>
      <c r="F32" s="21" t="s">
        <v>29</v>
      </c>
      <c r="G32" s="23"/>
      <c r="H32" s="180"/>
      <c r="I32" s="18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" customHeight="1">
      <c r="A33" s="25">
        <v>1</v>
      </c>
      <c r="B33" s="207" t="s">
        <v>207</v>
      </c>
      <c r="C33" s="175"/>
      <c r="D33" s="174"/>
      <c r="E33" s="4"/>
      <c r="F33" s="29">
        <f t="shared" ref="F33:F36" si="3">ROUNDUP(E33*1.03,-1)</f>
        <v>0</v>
      </c>
      <c r="G33" s="33"/>
      <c r="H33" s="183"/>
      <c r="I33" s="17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" customHeight="1">
      <c r="A34" s="25">
        <v>2</v>
      </c>
      <c r="B34" s="207" t="s">
        <v>208</v>
      </c>
      <c r="C34" s="175"/>
      <c r="D34" s="174"/>
      <c r="E34" s="4"/>
      <c r="F34" s="29">
        <f t="shared" si="3"/>
        <v>0</v>
      </c>
      <c r="G34" s="33"/>
      <c r="H34" s="183"/>
      <c r="I34" s="17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1" customHeight="1">
      <c r="A35" s="25">
        <v>3</v>
      </c>
      <c r="B35" s="208" t="s">
        <v>209</v>
      </c>
      <c r="C35" s="175"/>
      <c r="D35" s="174"/>
      <c r="E35" s="4"/>
      <c r="F35" s="29">
        <f t="shared" si="3"/>
        <v>0</v>
      </c>
      <c r="G35" s="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customHeight="1">
      <c r="A36" s="25">
        <v>4</v>
      </c>
      <c r="B36" s="208" t="s">
        <v>203</v>
      </c>
      <c r="C36" s="175"/>
      <c r="D36" s="174"/>
      <c r="E36" s="4"/>
      <c r="F36" s="34">
        <f t="shared" si="3"/>
        <v>0</v>
      </c>
      <c r="G36" s="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1" customHeight="1">
      <c r="A37" s="209">
        <f>SUM(F33:F36)</f>
        <v>0</v>
      </c>
      <c r="B37" s="175"/>
      <c r="C37" s="175"/>
      <c r="D37" s="175"/>
      <c r="E37" s="175"/>
      <c r="F37" s="174"/>
      <c r="G37" s="185"/>
      <c r="H37" s="171"/>
      <c r="I37" s="171"/>
      <c r="J37" s="171"/>
      <c r="K37" s="171"/>
      <c r="L37" s="17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7.5" customHeight="1">
      <c r="A38" s="2"/>
      <c r="B38" s="2"/>
      <c r="C38" s="2"/>
      <c r="D38" s="2"/>
      <c r="E38" s="37"/>
      <c r="F38" s="37"/>
      <c r="G38" s="2"/>
      <c r="H38" s="2"/>
      <c r="I38" s="2"/>
      <c r="J38" s="2"/>
      <c r="K38" s="37"/>
      <c r="L38" s="37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" customHeight="1">
      <c r="A39" s="173" t="s">
        <v>114</v>
      </c>
      <c r="B39" s="175"/>
      <c r="C39" s="175"/>
      <c r="D39" s="174"/>
      <c r="E39" s="184">
        <f>SUM(A37,A28,A20,A12)</f>
        <v>0</v>
      </c>
      <c r="F39" s="174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1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0">
    <mergeCell ref="H17:I17"/>
    <mergeCell ref="H18:I18"/>
    <mergeCell ref="G22:K22"/>
    <mergeCell ref="G23:K23"/>
    <mergeCell ref="B17:D17"/>
    <mergeCell ref="B18:D18"/>
    <mergeCell ref="B19:D19"/>
    <mergeCell ref="A20:F20"/>
    <mergeCell ref="G20:L20"/>
    <mergeCell ref="C22:E22"/>
    <mergeCell ref="C23:E23"/>
    <mergeCell ref="C14:E14"/>
    <mergeCell ref="G14:K14"/>
    <mergeCell ref="C15:E15"/>
    <mergeCell ref="G15:K15"/>
    <mergeCell ref="B16:D16"/>
    <mergeCell ref="H16:I16"/>
    <mergeCell ref="A12:F12"/>
    <mergeCell ref="G12:L12"/>
    <mergeCell ref="B8:D8"/>
    <mergeCell ref="H8:I8"/>
    <mergeCell ref="B9:D9"/>
    <mergeCell ref="H9:I9"/>
    <mergeCell ref="B10:D10"/>
    <mergeCell ref="H10:I10"/>
    <mergeCell ref="B11:D11"/>
    <mergeCell ref="G6:K6"/>
    <mergeCell ref="G7:K7"/>
    <mergeCell ref="A1:L1"/>
    <mergeCell ref="A2:L2"/>
    <mergeCell ref="H3:I3"/>
    <mergeCell ref="J3:L3"/>
    <mergeCell ref="A4:L4"/>
    <mergeCell ref="C6:E6"/>
    <mergeCell ref="C7:E7"/>
    <mergeCell ref="G37:L37"/>
    <mergeCell ref="A39:D39"/>
    <mergeCell ref="E39:F39"/>
    <mergeCell ref="C30:E30"/>
    <mergeCell ref="G30:K30"/>
    <mergeCell ref="C31:E31"/>
    <mergeCell ref="G31:K31"/>
    <mergeCell ref="B32:D32"/>
    <mergeCell ref="H32:I32"/>
    <mergeCell ref="H33:I33"/>
    <mergeCell ref="H34:I34"/>
    <mergeCell ref="B33:D33"/>
    <mergeCell ref="B34:D34"/>
    <mergeCell ref="B35:D35"/>
    <mergeCell ref="B36:D36"/>
    <mergeCell ref="A37:F37"/>
    <mergeCell ref="A28:F28"/>
    <mergeCell ref="G28:L28"/>
    <mergeCell ref="B24:D24"/>
    <mergeCell ref="H24:I24"/>
    <mergeCell ref="B25:D25"/>
    <mergeCell ref="H25:I25"/>
    <mergeCell ref="B26:D26"/>
    <mergeCell ref="H26:I26"/>
    <mergeCell ref="B27:D27"/>
  </mergeCells>
  <phoneticPr fontId="22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00"/>
  </sheetPr>
  <dimension ref="A1:Z1000"/>
  <sheetViews>
    <sheetView workbookViewId="0"/>
  </sheetViews>
  <sheetFormatPr defaultColWidth="12.625" defaultRowHeight="15" customHeight="1"/>
  <cols>
    <col min="1" max="1" width="4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26" width="8" customWidth="1"/>
  </cols>
  <sheetData>
    <row r="1" spans="1:26" ht="21" customHeight="1">
      <c r="A1" s="170" t="s">
        <v>210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.75" customHeight="1">
      <c r="A3" s="3"/>
      <c r="B3" s="3"/>
      <c r="C3" s="3"/>
      <c r="D3" s="3"/>
      <c r="E3" s="3"/>
      <c r="F3" s="3"/>
      <c r="G3" s="3"/>
      <c r="H3" s="173" t="s">
        <v>1</v>
      </c>
      <c r="I3" s="174"/>
      <c r="J3" s="173" t="s">
        <v>154</v>
      </c>
      <c r="K3" s="175"/>
      <c r="L3" s="17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5.75" customHeight="1">
      <c r="A4" s="205" t="s">
        <v>211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5" t="s">
        <v>212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.75" customHeight="1">
      <c r="A6" s="6" t="s">
        <v>9</v>
      </c>
      <c r="B6" s="7" t="s">
        <v>10</v>
      </c>
      <c r="C6" s="164" t="s">
        <v>11</v>
      </c>
      <c r="D6" s="165"/>
      <c r="E6" s="166"/>
      <c r="F6" s="8" t="s">
        <v>12</v>
      </c>
      <c r="G6" s="164" t="s">
        <v>13</v>
      </c>
      <c r="H6" s="165"/>
      <c r="I6" s="165"/>
      <c r="J6" s="165"/>
      <c r="K6" s="166"/>
      <c r="L6" s="9" t="s">
        <v>14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.75" customHeight="1">
      <c r="A7" s="10">
        <v>29</v>
      </c>
      <c r="B7" s="67" t="s">
        <v>164</v>
      </c>
      <c r="C7" s="167" t="s">
        <v>213</v>
      </c>
      <c r="D7" s="168"/>
      <c r="E7" s="169"/>
      <c r="F7" s="13" t="s">
        <v>214</v>
      </c>
      <c r="G7" s="167" t="s">
        <v>215</v>
      </c>
      <c r="H7" s="168"/>
      <c r="I7" s="168"/>
      <c r="J7" s="168"/>
      <c r="K7" s="169"/>
      <c r="L7" s="14" t="s">
        <v>216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.75" customHeight="1">
      <c r="A8" s="19" t="s">
        <v>9</v>
      </c>
      <c r="B8" s="192" t="s">
        <v>26</v>
      </c>
      <c r="C8" s="178"/>
      <c r="D8" s="179"/>
      <c r="E8" s="22" t="s">
        <v>28</v>
      </c>
      <c r="F8" s="50" t="s">
        <v>29</v>
      </c>
      <c r="G8" s="23"/>
      <c r="H8" s="180"/>
      <c r="I8" s="18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.75" customHeight="1">
      <c r="A9" s="26">
        <v>1</v>
      </c>
      <c r="B9" s="187" t="s">
        <v>217</v>
      </c>
      <c r="C9" s="175"/>
      <c r="D9" s="174"/>
      <c r="E9" s="30"/>
      <c r="F9" s="32">
        <f t="shared" ref="F9:F11" si="0">ROUNDUP(E9*1.03,-1)</f>
        <v>0</v>
      </c>
      <c r="G9" s="31"/>
      <c r="H9" s="183"/>
      <c r="I9" s="17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.75" customHeight="1">
      <c r="A10" s="26">
        <v>2</v>
      </c>
      <c r="B10" s="187" t="s">
        <v>219</v>
      </c>
      <c r="C10" s="175"/>
      <c r="D10" s="174"/>
      <c r="E10" s="30"/>
      <c r="F10" s="32">
        <f t="shared" si="0"/>
        <v>0</v>
      </c>
      <c r="G10" s="31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.75" customHeight="1">
      <c r="A11" s="26">
        <v>3</v>
      </c>
      <c r="B11" s="187" t="s">
        <v>213</v>
      </c>
      <c r="C11" s="175"/>
      <c r="D11" s="174"/>
      <c r="E11" s="30"/>
      <c r="F11" s="38">
        <f t="shared" si="0"/>
        <v>0</v>
      </c>
      <c r="G11" s="6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>
      <c r="A12" s="188">
        <f>SUM(F9:F11)</f>
        <v>0</v>
      </c>
      <c r="B12" s="175"/>
      <c r="C12" s="175"/>
      <c r="D12" s="175"/>
      <c r="E12" s="175"/>
      <c r="F12" s="174"/>
      <c r="G12" s="185"/>
      <c r="H12" s="171"/>
      <c r="I12" s="171"/>
      <c r="J12" s="171"/>
      <c r="K12" s="171"/>
      <c r="L12" s="17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7.5" customHeight="1">
      <c r="A13" s="40"/>
      <c r="B13" s="40"/>
      <c r="C13" s="40"/>
      <c r="D13" s="40"/>
      <c r="E13" s="40"/>
      <c r="F13" s="40"/>
      <c r="G13" s="2"/>
      <c r="H13" s="2"/>
      <c r="I13" s="2"/>
      <c r="J13" s="2"/>
      <c r="K13" s="39"/>
      <c r="L13" s="75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1.75" customHeight="1">
      <c r="A14" s="42" t="s">
        <v>9</v>
      </c>
      <c r="B14" s="44" t="s">
        <v>10</v>
      </c>
      <c r="C14" s="189" t="s">
        <v>11</v>
      </c>
      <c r="D14" s="165"/>
      <c r="E14" s="166"/>
      <c r="F14" s="45" t="s">
        <v>12</v>
      </c>
      <c r="G14" s="164" t="s">
        <v>13</v>
      </c>
      <c r="H14" s="165"/>
      <c r="I14" s="165"/>
      <c r="J14" s="165"/>
      <c r="K14" s="166"/>
      <c r="L14" s="9" t="s">
        <v>14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1.75" customHeight="1">
      <c r="A15" s="46">
        <v>30</v>
      </c>
      <c r="B15" s="78" t="s">
        <v>164</v>
      </c>
      <c r="C15" s="190" t="s">
        <v>227</v>
      </c>
      <c r="D15" s="168"/>
      <c r="E15" s="169"/>
      <c r="F15" s="53" t="s">
        <v>228</v>
      </c>
      <c r="G15" s="167" t="s">
        <v>229</v>
      </c>
      <c r="H15" s="168"/>
      <c r="I15" s="168"/>
      <c r="J15" s="168"/>
      <c r="K15" s="169"/>
      <c r="L15" s="14" t="s">
        <v>231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.75" customHeight="1">
      <c r="A16" s="19" t="s">
        <v>9</v>
      </c>
      <c r="B16" s="192" t="s">
        <v>26</v>
      </c>
      <c r="C16" s="178"/>
      <c r="D16" s="179"/>
      <c r="E16" s="22" t="s">
        <v>28</v>
      </c>
      <c r="F16" s="50" t="s">
        <v>29</v>
      </c>
      <c r="G16" s="23"/>
      <c r="H16" s="180"/>
      <c r="I16" s="18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.75" customHeight="1">
      <c r="A17" s="26">
        <v>1</v>
      </c>
      <c r="B17" s="187" t="s">
        <v>232</v>
      </c>
      <c r="C17" s="175"/>
      <c r="D17" s="174"/>
      <c r="E17" s="30"/>
      <c r="F17" s="32">
        <f t="shared" ref="F17:F19" si="1">ROUNDUP(E17*1.03,-1)</f>
        <v>0</v>
      </c>
      <c r="G17" s="31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.75" customHeight="1">
      <c r="A18" s="26">
        <v>2</v>
      </c>
      <c r="B18" s="187" t="s">
        <v>234</v>
      </c>
      <c r="C18" s="175"/>
      <c r="D18" s="174"/>
      <c r="E18" s="30"/>
      <c r="F18" s="32">
        <f t="shared" si="1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.75" customHeight="1">
      <c r="A19" s="26">
        <v>3</v>
      </c>
      <c r="B19" s="187" t="s">
        <v>227</v>
      </c>
      <c r="C19" s="175"/>
      <c r="D19" s="174"/>
      <c r="E19" s="30"/>
      <c r="F19" s="38">
        <f t="shared" si="1"/>
        <v>0</v>
      </c>
      <c r="G19" s="8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.75" customHeight="1">
      <c r="A20" s="188">
        <f>SUM(F17:F19)</f>
        <v>0</v>
      </c>
      <c r="B20" s="175"/>
      <c r="C20" s="175"/>
      <c r="D20" s="175"/>
      <c r="E20" s="175"/>
      <c r="F20" s="174"/>
      <c r="G20" s="185"/>
      <c r="H20" s="171"/>
      <c r="I20" s="171"/>
      <c r="J20" s="171"/>
      <c r="K20" s="171"/>
      <c r="L20" s="17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7.5" customHeight="1">
      <c r="A21" s="40"/>
      <c r="B21" s="40"/>
      <c r="C21" s="40"/>
      <c r="D21" s="40"/>
      <c r="E21" s="40"/>
      <c r="F21" s="40"/>
      <c r="G21" s="2"/>
      <c r="H21" s="2"/>
      <c r="I21" s="2"/>
      <c r="J21" s="2"/>
      <c r="K21" s="37"/>
      <c r="L21" s="3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.75" customHeight="1">
      <c r="A22" s="42" t="s">
        <v>9</v>
      </c>
      <c r="B22" s="44" t="s">
        <v>10</v>
      </c>
      <c r="C22" s="189" t="s">
        <v>11</v>
      </c>
      <c r="D22" s="165"/>
      <c r="E22" s="166"/>
      <c r="F22" s="45" t="s">
        <v>12</v>
      </c>
      <c r="G22" s="164" t="s">
        <v>13</v>
      </c>
      <c r="H22" s="165"/>
      <c r="I22" s="165"/>
      <c r="J22" s="165"/>
      <c r="K22" s="166"/>
      <c r="L22" s="9" t="s">
        <v>14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.75" customHeight="1">
      <c r="A23" s="46">
        <v>31</v>
      </c>
      <c r="B23" s="78" t="s">
        <v>164</v>
      </c>
      <c r="C23" s="190" t="s">
        <v>178</v>
      </c>
      <c r="D23" s="168"/>
      <c r="E23" s="169"/>
      <c r="F23" s="53" t="s">
        <v>240</v>
      </c>
      <c r="G23" s="186" t="s">
        <v>241</v>
      </c>
      <c r="H23" s="168"/>
      <c r="I23" s="168"/>
      <c r="J23" s="168"/>
      <c r="K23" s="169"/>
      <c r="L23" s="14" t="s">
        <v>243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1.75" customHeight="1">
      <c r="A24" s="19" t="s">
        <v>9</v>
      </c>
      <c r="B24" s="192" t="s">
        <v>26</v>
      </c>
      <c r="C24" s="178"/>
      <c r="D24" s="179"/>
      <c r="E24" s="22" t="s">
        <v>28</v>
      </c>
      <c r="F24" s="50" t="s">
        <v>29</v>
      </c>
      <c r="G24" s="23"/>
      <c r="H24" s="180"/>
      <c r="I24" s="18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1.75" customHeight="1">
      <c r="A25" s="26">
        <v>1</v>
      </c>
      <c r="B25" s="187" t="s">
        <v>244</v>
      </c>
      <c r="C25" s="175"/>
      <c r="D25" s="174"/>
      <c r="E25" s="30"/>
      <c r="F25" s="32">
        <f t="shared" ref="F25:F28" si="2">ROUNDUP(E25*1.03,-1)</f>
        <v>0</v>
      </c>
      <c r="G25" s="33"/>
      <c r="H25" s="183"/>
      <c r="I25" s="17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1.75" customHeight="1">
      <c r="A26" s="26">
        <v>2</v>
      </c>
      <c r="B26" s="187" t="s">
        <v>245</v>
      </c>
      <c r="C26" s="175"/>
      <c r="D26" s="174"/>
      <c r="E26" s="30"/>
      <c r="F26" s="32">
        <f t="shared" si="2"/>
        <v>0</v>
      </c>
      <c r="G26" s="33"/>
      <c r="H26" s="183"/>
      <c r="I26" s="17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1.75" customHeight="1">
      <c r="A27" s="26">
        <v>3</v>
      </c>
      <c r="B27" s="194" t="s">
        <v>163</v>
      </c>
      <c r="C27" s="175"/>
      <c r="D27" s="174"/>
      <c r="E27" s="30"/>
      <c r="F27" s="32">
        <f t="shared" si="2"/>
        <v>0</v>
      </c>
      <c r="G27" s="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.75" customHeight="1">
      <c r="A28" s="26">
        <v>4</v>
      </c>
      <c r="B28" s="194" t="s">
        <v>178</v>
      </c>
      <c r="C28" s="175"/>
      <c r="D28" s="174"/>
      <c r="E28" s="30"/>
      <c r="F28" s="38">
        <f t="shared" si="2"/>
        <v>0</v>
      </c>
      <c r="G28" s="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1.75" customHeight="1">
      <c r="A29" s="188">
        <f>SUM(F25:F28)</f>
        <v>0</v>
      </c>
      <c r="B29" s="175"/>
      <c r="C29" s="175"/>
      <c r="D29" s="175"/>
      <c r="E29" s="175"/>
      <c r="F29" s="174"/>
      <c r="G29" s="185"/>
      <c r="H29" s="171"/>
      <c r="I29" s="171"/>
      <c r="J29" s="171"/>
      <c r="K29" s="171"/>
      <c r="L29" s="17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7.5" customHeight="1">
      <c r="A30" s="56"/>
      <c r="B30" s="56"/>
      <c r="C30" s="56"/>
      <c r="D30" s="56"/>
      <c r="E30" s="56"/>
      <c r="F30" s="56"/>
      <c r="G30" s="58"/>
      <c r="H30" s="58"/>
      <c r="I30" s="58"/>
      <c r="J30" s="58"/>
      <c r="K30" s="39"/>
      <c r="L30" s="39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1.75" customHeight="1">
      <c r="A31" s="42" t="s">
        <v>9</v>
      </c>
      <c r="B31" s="44" t="s">
        <v>10</v>
      </c>
      <c r="C31" s="189" t="s">
        <v>11</v>
      </c>
      <c r="D31" s="165"/>
      <c r="E31" s="166"/>
      <c r="F31" s="45" t="s">
        <v>12</v>
      </c>
      <c r="G31" s="164" t="s">
        <v>13</v>
      </c>
      <c r="H31" s="165"/>
      <c r="I31" s="165"/>
      <c r="J31" s="165"/>
      <c r="K31" s="166"/>
      <c r="L31" s="9" t="s">
        <v>14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.75" customHeight="1">
      <c r="A32" s="46">
        <v>32</v>
      </c>
      <c r="B32" s="78" t="s">
        <v>164</v>
      </c>
      <c r="C32" s="190" t="s">
        <v>246</v>
      </c>
      <c r="D32" s="168"/>
      <c r="E32" s="169"/>
      <c r="F32" s="53" t="s">
        <v>247</v>
      </c>
      <c r="G32" s="186" t="s">
        <v>248</v>
      </c>
      <c r="H32" s="168"/>
      <c r="I32" s="168"/>
      <c r="J32" s="168"/>
      <c r="K32" s="169"/>
      <c r="L32" s="14" t="s">
        <v>249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.75" customHeight="1">
      <c r="A33" s="19" t="s">
        <v>9</v>
      </c>
      <c r="B33" s="192" t="s">
        <v>26</v>
      </c>
      <c r="C33" s="178"/>
      <c r="D33" s="179"/>
      <c r="E33" s="22" t="s">
        <v>28</v>
      </c>
      <c r="F33" s="50" t="s">
        <v>29</v>
      </c>
      <c r="G33" s="23"/>
      <c r="H33" s="180"/>
      <c r="I33" s="18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.75" customHeight="1">
      <c r="A34" s="26">
        <v>1</v>
      </c>
      <c r="B34" s="193" t="s">
        <v>250</v>
      </c>
      <c r="C34" s="175"/>
      <c r="D34" s="174"/>
      <c r="E34" s="30"/>
      <c r="F34" s="32">
        <f t="shared" ref="F34:F35" si="3">ROUNDUP(E34*1.03,-1)</f>
        <v>0</v>
      </c>
      <c r="G34" s="33"/>
      <c r="H34" s="183"/>
      <c r="I34" s="17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1.75" customHeight="1">
      <c r="A35" s="26">
        <v>2</v>
      </c>
      <c r="B35" s="194" t="s">
        <v>246</v>
      </c>
      <c r="C35" s="175"/>
      <c r="D35" s="174"/>
      <c r="E35" s="30"/>
      <c r="F35" s="38">
        <f t="shared" si="3"/>
        <v>0</v>
      </c>
      <c r="G35" s="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.75" customHeight="1">
      <c r="A36" s="188">
        <f>SUM(F34:F35)</f>
        <v>0</v>
      </c>
      <c r="B36" s="175"/>
      <c r="C36" s="175"/>
      <c r="D36" s="175"/>
      <c r="E36" s="175"/>
      <c r="F36" s="174"/>
      <c r="G36" s="185"/>
      <c r="H36" s="171"/>
      <c r="I36" s="171"/>
      <c r="J36" s="171"/>
      <c r="K36" s="171"/>
      <c r="L36" s="17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7.5" customHeight="1">
      <c r="A37" s="40"/>
      <c r="B37" s="40"/>
      <c r="C37" s="40"/>
      <c r="D37" s="40"/>
      <c r="E37" s="40"/>
      <c r="F37" s="40"/>
      <c r="G37" s="2"/>
      <c r="H37" s="2"/>
      <c r="I37" s="2"/>
      <c r="J37" s="2"/>
      <c r="K37" s="37"/>
      <c r="L37" s="37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1.75" customHeight="1">
      <c r="A38" s="173" t="s">
        <v>114</v>
      </c>
      <c r="B38" s="175"/>
      <c r="C38" s="175"/>
      <c r="D38" s="174"/>
      <c r="E38" s="184">
        <f>SUM(A36,A29,A20,A12)</f>
        <v>0</v>
      </c>
      <c r="F38" s="174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8">
    <mergeCell ref="H17:I17"/>
    <mergeCell ref="H18:I18"/>
    <mergeCell ref="G22:K22"/>
    <mergeCell ref="G23:K23"/>
    <mergeCell ref="B17:D17"/>
    <mergeCell ref="B18:D18"/>
    <mergeCell ref="B19:D19"/>
    <mergeCell ref="A20:F20"/>
    <mergeCell ref="G20:L20"/>
    <mergeCell ref="C22:E22"/>
    <mergeCell ref="C23:E23"/>
    <mergeCell ref="C14:E14"/>
    <mergeCell ref="G14:K14"/>
    <mergeCell ref="C15:E15"/>
    <mergeCell ref="G15:K15"/>
    <mergeCell ref="B16:D16"/>
    <mergeCell ref="H16:I16"/>
    <mergeCell ref="A12:F12"/>
    <mergeCell ref="G12:L12"/>
    <mergeCell ref="B8:D8"/>
    <mergeCell ref="H8:I8"/>
    <mergeCell ref="B9:D9"/>
    <mergeCell ref="H9:I9"/>
    <mergeCell ref="B10:D10"/>
    <mergeCell ref="H10:I10"/>
    <mergeCell ref="B11:D11"/>
    <mergeCell ref="G6:K6"/>
    <mergeCell ref="G7:K7"/>
    <mergeCell ref="A1:L1"/>
    <mergeCell ref="A2:L2"/>
    <mergeCell ref="H3:I3"/>
    <mergeCell ref="J3:L3"/>
    <mergeCell ref="A4:L4"/>
    <mergeCell ref="C6:E6"/>
    <mergeCell ref="C7:E7"/>
    <mergeCell ref="C32:E32"/>
    <mergeCell ref="G32:K32"/>
    <mergeCell ref="A38:D38"/>
    <mergeCell ref="E38:F38"/>
    <mergeCell ref="B33:D33"/>
    <mergeCell ref="H33:I33"/>
    <mergeCell ref="B34:D34"/>
    <mergeCell ref="H34:I34"/>
    <mergeCell ref="B35:D35"/>
    <mergeCell ref="A36:F36"/>
    <mergeCell ref="G36:L36"/>
    <mergeCell ref="B27:D27"/>
    <mergeCell ref="B28:D28"/>
    <mergeCell ref="A29:F29"/>
    <mergeCell ref="G29:L29"/>
    <mergeCell ref="C31:E31"/>
    <mergeCell ref="G31:K31"/>
    <mergeCell ref="B24:D24"/>
    <mergeCell ref="H24:I24"/>
    <mergeCell ref="B25:D25"/>
    <mergeCell ref="H25:I25"/>
    <mergeCell ref="B26:D26"/>
    <mergeCell ref="H26:I26"/>
  </mergeCells>
  <phoneticPr fontId="22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00"/>
  </sheetPr>
  <dimension ref="A1:Z1000"/>
  <sheetViews>
    <sheetView workbookViewId="0"/>
  </sheetViews>
  <sheetFormatPr defaultColWidth="12.625" defaultRowHeight="15" customHeight="1"/>
  <cols>
    <col min="1" max="1" width="4.5" customWidth="1"/>
    <col min="2" max="3" width="7.375" customWidth="1"/>
    <col min="4" max="4" width="7" customWidth="1"/>
    <col min="5" max="5" width="6.375" customWidth="1"/>
    <col min="6" max="6" width="11.75" customWidth="1"/>
    <col min="7" max="7" width="3.5" customWidth="1"/>
    <col min="8" max="9" width="7.5" customWidth="1"/>
    <col min="10" max="10" width="6.125" customWidth="1"/>
    <col min="11" max="11" width="4.5" customWidth="1"/>
    <col min="12" max="12" width="13" customWidth="1"/>
    <col min="13" max="26" width="8" customWidth="1"/>
  </cols>
  <sheetData>
    <row r="1" spans="1:26" ht="21" customHeight="1">
      <c r="A1" s="170" t="s">
        <v>218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9.25" customHeight="1">
      <c r="A4" s="3"/>
      <c r="B4" s="3"/>
      <c r="C4" s="3"/>
      <c r="D4" s="3"/>
      <c r="E4" s="3"/>
      <c r="F4" s="3"/>
      <c r="G4" s="3"/>
      <c r="H4" s="173" t="s">
        <v>1</v>
      </c>
      <c r="I4" s="174"/>
      <c r="J4" s="173" t="s">
        <v>220</v>
      </c>
      <c r="K4" s="175"/>
      <c r="L4" s="17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9.5" customHeight="1">
      <c r="A5" s="205" t="s">
        <v>221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9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5" t="s">
        <v>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9.25" customHeight="1">
      <c r="A7" s="6" t="s">
        <v>9</v>
      </c>
      <c r="B7" s="7" t="s">
        <v>10</v>
      </c>
      <c r="C7" s="164" t="s">
        <v>11</v>
      </c>
      <c r="D7" s="165"/>
      <c r="E7" s="166"/>
      <c r="F7" s="8" t="s">
        <v>12</v>
      </c>
      <c r="G7" s="164" t="s">
        <v>13</v>
      </c>
      <c r="H7" s="165"/>
      <c r="I7" s="165"/>
      <c r="J7" s="165"/>
      <c r="K7" s="166"/>
      <c r="L7" s="9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5" customHeight="1">
      <c r="A8" s="10">
        <v>33</v>
      </c>
      <c r="B8" s="64" t="s">
        <v>222</v>
      </c>
      <c r="C8" s="206" t="s">
        <v>223</v>
      </c>
      <c r="D8" s="168"/>
      <c r="E8" s="169"/>
      <c r="F8" s="15" t="s">
        <v>224</v>
      </c>
      <c r="G8" s="167" t="s">
        <v>225</v>
      </c>
      <c r="H8" s="168"/>
      <c r="I8" s="168"/>
      <c r="J8" s="168"/>
      <c r="K8" s="169"/>
      <c r="L8" s="18" t="s">
        <v>226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9.25" customHeight="1">
      <c r="A9" s="16" t="s">
        <v>9</v>
      </c>
      <c r="B9" s="177" t="s">
        <v>26</v>
      </c>
      <c r="C9" s="178"/>
      <c r="D9" s="179"/>
      <c r="E9" s="76" t="s">
        <v>28</v>
      </c>
      <c r="F9" s="72" t="s">
        <v>29</v>
      </c>
      <c r="G9" s="77"/>
      <c r="H9" s="180"/>
      <c r="I9" s="18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9.25" customHeight="1">
      <c r="A10" s="79">
        <v>1</v>
      </c>
      <c r="B10" s="210" t="s">
        <v>230</v>
      </c>
      <c r="C10" s="175"/>
      <c r="D10" s="174"/>
      <c r="E10" s="81"/>
      <c r="F10" s="82">
        <f t="shared" ref="F10:F17" si="0">ROUNDUP(E10*1.03,-1)</f>
        <v>0</v>
      </c>
      <c r="G10" s="83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9.25" customHeight="1">
      <c r="A11" s="79">
        <v>2</v>
      </c>
      <c r="B11" s="210" t="s">
        <v>233</v>
      </c>
      <c r="C11" s="175"/>
      <c r="D11" s="174"/>
      <c r="E11" s="69"/>
      <c r="F11" s="82">
        <f t="shared" si="0"/>
        <v>0</v>
      </c>
      <c r="G11" s="83"/>
      <c r="H11" s="183"/>
      <c r="I11" s="17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9.25" customHeight="1">
      <c r="A12" s="79">
        <v>3</v>
      </c>
      <c r="B12" s="210" t="s">
        <v>235</v>
      </c>
      <c r="C12" s="175"/>
      <c r="D12" s="174"/>
      <c r="E12" s="69"/>
      <c r="F12" s="82">
        <f t="shared" si="0"/>
        <v>0</v>
      </c>
      <c r="G12" s="83"/>
      <c r="H12" s="183"/>
      <c r="I12" s="17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9.25" customHeight="1">
      <c r="A13" s="79">
        <v>4</v>
      </c>
      <c r="B13" s="210" t="s">
        <v>236</v>
      </c>
      <c r="C13" s="175"/>
      <c r="D13" s="174"/>
      <c r="E13" s="69"/>
      <c r="F13" s="82">
        <f t="shared" si="0"/>
        <v>0</v>
      </c>
      <c r="G13" s="83"/>
      <c r="H13" s="183"/>
      <c r="I13" s="1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9.25" customHeight="1">
      <c r="A14" s="79">
        <v>5</v>
      </c>
      <c r="B14" s="210" t="s">
        <v>237</v>
      </c>
      <c r="C14" s="175"/>
      <c r="D14" s="174"/>
      <c r="E14" s="69"/>
      <c r="F14" s="82">
        <f t="shared" si="0"/>
        <v>0</v>
      </c>
      <c r="G14" s="83"/>
      <c r="H14" s="183"/>
      <c r="I14" s="17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9.25" customHeight="1">
      <c r="A15" s="79">
        <v>6</v>
      </c>
      <c r="B15" s="210" t="s">
        <v>238</v>
      </c>
      <c r="C15" s="175"/>
      <c r="D15" s="174"/>
      <c r="E15" s="69"/>
      <c r="F15" s="82">
        <f t="shared" si="0"/>
        <v>0</v>
      </c>
      <c r="G15" s="83"/>
      <c r="H15" s="183"/>
      <c r="I15" s="17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9.25" customHeight="1">
      <c r="A16" s="79">
        <v>7</v>
      </c>
      <c r="B16" s="210" t="s">
        <v>239</v>
      </c>
      <c r="C16" s="175"/>
      <c r="D16" s="174"/>
      <c r="E16" s="69"/>
      <c r="F16" s="82">
        <f t="shared" si="0"/>
        <v>0</v>
      </c>
      <c r="G16" s="83"/>
      <c r="H16" s="183"/>
      <c r="I16" s="17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9.25" customHeight="1">
      <c r="A17" s="79">
        <v>8</v>
      </c>
      <c r="B17" s="210" t="s">
        <v>242</v>
      </c>
      <c r="C17" s="175"/>
      <c r="D17" s="174"/>
      <c r="E17" s="69"/>
      <c r="F17" s="82">
        <f t="shared" si="0"/>
        <v>0</v>
      </c>
      <c r="G17" s="83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9.25" customHeight="1">
      <c r="A18" s="79">
        <v>9</v>
      </c>
      <c r="B18" s="210"/>
      <c r="C18" s="175"/>
      <c r="D18" s="174"/>
      <c r="E18" s="80"/>
      <c r="F18" s="82"/>
      <c r="G18" s="8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9.25" customHeight="1">
      <c r="A19" s="79">
        <v>10</v>
      </c>
      <c r="B19" s="210"/>
      <c r="C19" s="175"/>
      <c r="D19" s="174"/>
      <c r="E19" s="80"/>
      <c r="F19" s="82"/>
      <c r="G19" s="83"/>
      <c r="H19" s="183"/>
      <c r="I19" s="17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9.25" customHeight="1">
      <c r="A20" s="79">
        <v>11</v>
      </c>
      <c r="B20" s="210"/>
      <c r="C20" s="175"/>
      <c r="D20" s="174"/>
      <c r="E20" s="80"/>
      <c r="F20" s="82"/>
      <c r="G20" s="83"/>
      <c r="H20" s="183"/>
      <c r="I20" s="17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9.25" customHeight="1">
      <c r="A21" s="79">
        <v>12</v>
      </c>
      <c r="B21" s="210"/>
      <c r="C21" s="175"/>
      <c r="D21" s="174"/>
      <c r="E21" s="80"/>
      <c r="F21" s="82"/>
      <c r="G21" s="83"/>
      <c r="H21" s="183"/>
      <c r="I21" s="17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9.25" customHeight="1">
      <c r="A22" s="79">
        <v>13</v>
      </c>
      <c r="B22" s="210"/>
      <c r="C22" s="175"/>
      <c r="D22" s="174"/>
      <c r="E22" s="80"/>
      <c r="F22" s="82"/>
      <c r="G22" s="83"/>
      <c r="H22" s="183"/>
      <c r="I22" s="17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9.25" customHeight="1">
      <c r="A23" s="79">
        <v>14</v>
      </c>
      <c r="B23" s="210"/>
      <c r="C23" s="175"/>
      <c r="D23" s="174"/>
      <c r="E23" s="80"/>
      <c r="F23" s="82"/>
      <c r="G23" s="83"/>
      <c r="H23" s="183"/>
      <c r="I23" s="17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9.25" customHeight="1">
      <c r="A24" s="79">
        <v>15</v>
      </c>
      <c r="B24" s="210"/>
      <c r="C24" s="175"/>
      <c r="D24" s="174"/>
      <c r="E24" s="80"/>
      <c r="F24" s="85"/>
      <c r="G24" s="83"/>
      <c r="H24" s="183"/>
      <c r="I24" s="17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9.25" customHeight="1">
      <c r="A25" s="209" t="s">
        <v>114</v>
      </c>
      <c r="B25" s="175"/>
      <c r="C25" s="175"/>
      <c r="D25" s="175"/>
      <c r="E25" s="174"/>
      <c r="F25" s="86">
        <f>SUM(F10:F24)</f>
        <v>0</v>
      </c>
      <c r="G25" s="185"/>
      <c r="H25" s="171"/>
      <c r="I25" s="171"/>
      <c r="J25" s="61"/>
      <c r="K25" s="61"/>
      <c r="L25" s="6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8.5" customHeight="1">
      <c r="A26" s="87"/>
      <c r="B26" s="87"/>
      <c r="C26" s="87"/>
      <c r="D26" s="87"/>
      <c r="E26" s="87"/>
      <c r="F26" s="87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">
    <mergeCell ref="H23:I23"/>
    <mergeCell ref="H24:I24"/>
    <mergeCell ref="G25:I25"/>
    <mergeCell ref="H13:I13"/>
    <mergeCell ref="H14:I14"/>
    <mergeCell ref="H15:I15"/>
    <mergeCell ref="H16:I16"/>
    <mergeCell ref="H17:I17"/>
    <mergeCell ref="H18:I18"/>
    <mergeCell ref="H19:I19"/>
    <mergeCell ref="B23:D23"/>
    <mergeCell ref="B24:D24"/>
    <mergeCell ref="A25:E25"/>
    <mergeCell ref="B12:D12"/>
    <mergeCell ref="B13:D13"/>
    <mergeCell ref="B14:D14"/>
    <mergeCell ref="B15:D15"/>
    <mergeCell ref="B16:D16"/>
    <mergeCell ref="B17:D17"/>
    <mergeCell ref="B18:D18"/>
    <mergeCell ref="H12:I12"/>
    <mergeCell ref="B19:D19"/>
    <mergeCell ref="B20:D20"/>
    <mergeCell ref="B21:D21"/>
    <mergeCell ref="B22:D22"/>
    <mergeCell ref="H20:I20"/>
    <mergeCell ref="H21:I21"/>
    <mergeCell ref="H22:I22"/>
    <mergeCell ref="B9:D9"/>
    <mergeCell ref="H9:I9"/>
    <mergeCell ref="B10:D10"/>
    <mergeCell ref="H10:I10"/>
    <mergeCell ref="B11:D11"/>
    <mergeCell ref="H11:I11"/>
    <mergeCell ref="G7:K7"/>
    <mergeCell ref="G8:K8"/>
    <mergeCell ref="A1:L1"/>
    <mergeCell ref="A2:L2"/>
    <mergeCell ref="H4:I4"/>
    <mergeCell ref="J4:L4"/>
    <mergeCell ref="A5:L5"/>
    <mergeCell ref="C7:E7"/>
    <mergeCell ref="C8:E8"/>
  </mergeCells>
  <phoneticPr fontId="22"/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9900"/>
  </sheetPr>
  <dimension ref="A1:Z1000"/>
  <sheetViews>
    <sheetView workbookViewId="0">
      <selection activeCell="A2" sqref="A2:L2"/>
    </sheetView>
  </sheetViews>
  <sheetFormatPr defaultColWidth="12.625" defaultRowHeight="15" customHeight="1"/>
  <cols>
    <col min="1" max="1" width="3.5" customWidth="1"/>
    <col min="2" max="4" width="6.75" customWidth="1"/>
    <col min="5" max="5" width="6.25" customWidth="1"/>
    <col min="6" max="6" width="12.5" customWidth="1"/>
    <col min="7" max="7" width="3.5" customWidth="1"/>
    <col min="8" max="10" width="6.375" customWidth="1"/>
    <col min="11" max="11" width="5" customWidth="1"/>
    <col min="12" max="12" width="13.75" customWidth="1"/>
    <col min="13" max="13" width="9" customWidth="1"/>
    <col min="14" max="26" width="8" customWidth="1"/>
  </cols>
  <sheetData>
    <row r="1" spans="1:26" ht="21" customHeight="1">
      <c r="A1" s="170" t="s">
        <v>983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172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.75" customHeight="1">
      <c r="A3" s="3"/>
      <c r="B3" s="3"/>
      <c r="C3" s="3"/>
      <c r="D3" s="3"/>
      <c r="E3" s="3"/>
      <c r="F3" s="3"/>
      <c r="G3" s="3"/>
      <c r="H3" s="173" t="s">
        <v>1</v>
      </c>
      <c r="I3" s="174"/>
      <c r="J3" s="173" t="s">
        <v>154</v>
      </c>
      <c r="K3" s="175"/>
      <c r="L3" s="17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8.25" customHeight="1">
      <c r="A4" s="205" t="s">
        <v>251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5" t="s">
        <v>7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6" t="s">
        <v>9</v>
      </c>
      <c r="B6" s="7" t="s">
        <v>10</v>
      </c>
      <c r="C6" s="164" t="s">
        <v>11</v>
      </c>
      <c r="D6" s="165"/>
      <c r="E6" s="166"/>
      <c r="F6" s="8" t="s">
        <v>12</v>
      </c>
      <c r="G6" s="164" t="s">
        <v>13</v>
      </c>
      <c r="H6" s="165"/>
      <c r="I6" s="165"/>
      <c r="J6" s="165"/>
      <c r="K6" s="166"/>
      <c r="L6" s="9" t="s">
        <v>14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10">
        <v>29</v>
      </c>
      <c r="B7" s="88" t="s">
        <v>164</v>
      </c>
      <c r="C7" s="212" t="s">
        <v>213</v>
      </c>
      <c r="D7" s="213"/>
      <c r="E7" s="214"/>
      <c r="F7" s="2" t="s">
        <v>214</v>
      </c>
      <c r="G7" s="167" t="s">
        <v>215</v>
      </c>
      <c r="H7" s="168"/>
      <c r="I7" s="168"/>
      <c r="J7" s="168"/>
      <c r="K7" s="169"/>
      <c r="L7" s="14" t="s">
        <v>216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16" t="s">
        <v>9</v>
      </c>
      <c r="B8" s="215" t="s">
        <v>26</v>
      </c>
      <c r="C8" s="165"/>
      <c r="D8" s="166"/>
      <c r="E8" s="65" t="s">
        <v>28</v>
      </c>
      <c r="F8" s="21" t="s">
        <v>29</v>
      </c>
      <c r="G8" s="23"/>
      <c r="H8" s="180"/>
      <c r="I8" s="18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customHeight="1">
      <c r="A9" s="25">
        <v>1</v>
      </c>
      <c r="B9" s="208" t="s">
        <v>217</v>
      </c>
      <c r="C9" s="175"/>
      <c r="D9" s="174"/>
      <c r="E9" s="4"/>
      <c r="F9" s="29">
        <f t="shared" ref="F9:F11" si="0">ROUNDUP(E9*1.03,-1)</f>
        <v>0</v>
      </c>
      <c r="G9" s="31"/>
      <c r="H9" s="183"/>
      <c r="I9" s="17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25">
        <v>2</v>
      </c>
      <c r="B10" s="208" t="s">
        <v>219</v>
      </c>
      <c r="C10" s="175"/>
      <c r="D10" s="174"/>
      <c r="E10" s="4"/>
      <c r="F10" s="29">
        <f t="shared" si="0"/>
        <v>0</v>
      </c>
      <c r="G10" s="31"/>
      <c r="H10" s="183"/>
      <c r="I10" s="17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25">
        <v>3</v>
      </c>
      <c r="B11" s="208" t="s">
        <v>213</v>
      </c>
      <c r="C11" s="175"/>
      <c r="D11" s="174"/>
      <c r="E11" s="4"/>
      <c r="F11" s="34">
        <f t="shared" si="0"/>
        <v>0</v>
      </c>
      <c r="G11" s="6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>
      <c r="A12" s="209">
        <f>SUM(F9:F11)</f>
        <v>0</v>
      </c>
      <c r="B12" s="175"/>
      <c r="C12" s="175"/>
      <c r="D12" s="175"/>
      <c r="E12" s="175"/>
      <c r="F12" s="174"/>
      <c r="G12" s="185"/>
      <c r="H12" s="171"/>
      <c r="I12" s="171"/>
      <c r="J12" s="171"/>
      <c r="K12" s="171"/>
      <c r="L12" s="17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1.25" customHeight="1">
      <c r="A13" s="2"/>
      <c r="B13" s="2"/>
      <c r="C13" s="2"/>
      <c r="D13" s="2"/>
      <c r="E13" s="37"/>
      <c r="F13" s="37"/>
      <c r="G13" s="2"/>
      <c r="H13" s="2"/>
      <c r="I13" s="2"/>
      <c r="J13" s="2"/>
      <c r="K13" s="39"/>
      <c r="L13" s="39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1" customHeight="1">
      <c r="A14" s="6" t="s">
        <v>9</v>
      </c>
      <c r="B14" s="7" t="s">
        <v>10</v>
      </c>
      <c r="C14" s="164" t="s">
        <v>11</v>
      </c>
      <c r="D14" s="165"/>
      <c r="E14" s="166"/>
      <c r="F14" s="8" t="s">
        <v>12</v>
      </c>
      <c r="G14" s="164" t="s">
        <v>13</v>
      </c>
      <c r="H14" s="165"/>
      <c r="I14" s="165"/>
      <c r="J14" s="165"/>
      <c r="K14" s="166"/>
      <c r="L14" s="9" t="s">
        <v>14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1" customHeight="1">
      <c r="A15" s="10">
        <v>30</v>
      </c>
      <c r="B15" s="67" t="s">
        <v>164</v>
      </c>
      <c r="C15" s="167" t="s">
        <v>227</v>
      </c>
      <c r="D15" s="168"/>
      <c r="E15" s="169"/>
      <c r="F15" s="13" t="s">
        <v>228</v>
      </c>
      <c r="G15" s="167" t="s">
        <v>229</v>
      </c>
      <c r="H15" s="168"/>
      <c r="I15" s="168"/>
      <c r="J15" s="168"/>
      <c r="K15" s="169"/>
      <c r="L15" s="14" t="s">
        <v>231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 customHeight="1">
      <c r="A16" s="16" t="s">
        <v>9</v>
      </c>
      <c r="B16" s="177" t="s">
        <v>26</v>
      </c>
      <c r="C16" s="178"/>
      <c r="D16" s="179"/>
      <c r="E16" s="65" t="s">
        <v>28</v>
      </c>
      <c r="F16" s="21" t="s">
        <v>29</v>
      </c>
      <c r="G16" s="23"/>
      <c r="H16" s="180"/>
      <c r="I16" s="18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 customHeight="1">
      <c r="A17" s="25">
        <v>1</v>
      </c>
      <c r="B17" s="208" t="s">
        <v>232</v>
      </c>
      <c r="C17" s="175"/>
      <c r="D17" s="174"/>
      <c r="E17" s="4"/>
      <c r="F17" s="29">
        <f t="shared" ref="F17:F19" si="1">ROUNDUP(E17*1.03,-1)</f>
        <v>0</v>
      </c>
      <c r="G17" s="31"/>
      <c r="H17" s="183"/>
      <c r="I17" s="17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 customHeight="1">
      <c r="A18" s="25">
        <v>2</v>
      </c>
      <c r="B18" s="208" t="s">
        <v>234</v>
      </c>
      <c r="C18" s="175"/>
      <c r="D18" s="174"/>
      <c r="E18" s="4"/>
      <c r="F18" s="29">
        <f t="shared" si="1"/>
        <v>0</v>
      </c>
      <c r="G18" s="33"/>
      <c r="H18" s="183"/>
      <c r="I18" s="17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 customHeight="1">
      <c r="A19" s="25">
        <v>3</v>
      </c>
      <c r="B19" s="208" t="s">
        <v>227</v>
      </c>
      <c r="C19" s="175"/>
      <c r="D19" s="174"/>
      <c r="E19" s="4"/>
      <c r="F19" s="34">
        <f t="shared" si="1"/>
        <v>0</v>
      </c>
      <c r="G19" s="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 customHeight="1">
      <c r="A20" s="209">
        <f>SUM(F17:F19)</f>
        <v>0</v>
      </c>
      <c r="B20" s="175"/>
      <c r="C20" s="175"/>
      <c r="D20" s="175"/>
      <c r="E20" s="175"/>
      <c r="F20" s="174"/>
      <c r="G20" s="185"/>
      <c r="H20" s="171"/>
      <c r="I20" s="171"/>
      <c r="J20" s="171"/>
      <c r="K20" s="171"/>
      <c r="L20" s="17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>
      <c r="A21" s="2"/>
      <c r="B21" s="2"/>
      <c r="C21" s="2"/>
      <c r="D21" s="2"/>
      <c r="E21" s="37"/>
      <c r="F21" s="37"/>
      <c r="G21" s="2"/>
      <c r="H21" s="2"/>
      <c r="I21" s="2"/>
      <c r="J21" s="2"/>
      <c r="K21" s="37"/>
      <c r="L21" s="3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>
      <c r="A22" s="6" t="s">
        <v>9</v>
      </c>
      <c r="B22" s="7" t="s">
        <v>10</v>
      </c>
      <c r="C22" s="164" t="s">
        <v>11</v>
      </c>
      <c r="D22" s="165"/>
      <c r="E22" s="166"/>
      <c r="F22" s="8" t="s">
        <v>12</v>
      </c>
      <c r="G22" s="164" t="s">
        <v>13</v>
      </c>
      <c r="H22" s="165"/>
      <c r="I22" s="165"/>
      <c r="J22" s="165"/>
      <c r="K22" s="166"/>
      <c r="L22" s="9" t="s">
        <v>14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>
      <c r="A23" s="10">
        <v>31</v>
      </c>
      <c r="B23" s="67" t="s">
        <v>164</v>
      </c>
      <c r="C23" s="167" t="s">
        <v>178</v>
      </c>
      <c r="D23" s="168"/>
      <c r="E23" s="169"/>
      <c r="F23" s="13" t="s">
        <v>240</v>
      </c>
      <c r="G23" s="186" t="s">
        <v>241</v>
      </c>
      <c r="H23" s="168"/>
      <c r="I23" s="168"/>
      <c r="J23" s="168"/>
      <c r="K23" s="169"/>
      <c r="L23" s="14" t="s">
        <v>243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1" customHeight="1">
      <c r="A24" s="16" t="s">
        <v>9</v>
      </c>
      <c r="B24" s="177" t="s">
        <v>26</v>
      </c>
      <c r="C24" s="178"/>
      <c r="D24" s="179"/>
      <c r="E24" s="65" t="s">
        <v>28</v>
      </c>
      <c r="F24" s="72" t="s">
        <v>29</v>
      </c>
      <c r="G24" s="23"/>
      <c r="H24" s="180"/>
      <c r="I24" s="18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1" customHeight="1">
      <c r="A25" s="25">
        <v>1</v>
      </c>
      <c r="B25" s="208" t="s">
        <v>244</v>
      </c>
      <c r="C25" s="175"/>
      <c r="D25" s="174"/>
      <c r="E25" s="4"/>
      <c r="F25" s="29">
        <f t="shared" ref="F25:F28" si="2">ROUNDUP(E25*1.03,-1)</f>
        <v>0</v>
      </c>
      <c r="G25" s="33"/>
      <c r="H25" s="183"/>
      <c r="I25" s="17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1" customHeight="1">
      <c r="A26" s="25">
        <v>2</v>
      </c>
      <c r="B26" s="208" t="s">
        <v>245</v>
      </c>
      <c r="C26" s="175"/>
      <c r="D26" s="174"/>
      <c r="E26" s="4"/>
      <c r="F26" s="29">
        <f t="shared" si="2"/>
        <v>0</v>
      </c>
      <c r="G26" s="33"/>
      <c r="H26" s="183"/>
      <c r="I26" s="17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1" customHeight="1">
      <c r="A27" s="25">
        <v>3</v>
      </c>
      <c r="B27" s="208" t="s">
        <v>163</v>
      </c>
      <c r="C27" s="175"/>
      <c r="D27" s="174"/>
      <c r="E27" s="4"/>
      <c r="F27" s="29">
        <f t="shared" si="2"/>
        <v>0</v>
      </c>
      <c r="G27" s="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" customHeight="1">
      <c r="A28" s="25">
        <v>4</v>
      </c>
      <c r="B28" s="208" t="s">
        <v>178</v>
      </c>
      <c r="C28" s="175"/>
      <c r="D28" s="174"/>
      <c r="E28" s="4"/>
      <c r="F28" s="90">
        <f t="shared" si="2"/>
        <v>0</v>
      </c>
      <c r="G28" s="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1" customHeight="1">
      <c r="A29" s="173">
        <f>SUM(F25:F28)</f>
        <v>0</v>
      </c>
      <c r="B29" s="175"/>
      <c r="C29" s="175"/>
      <c r="D29" s="175"/>
      <c r="E29" s="175"/>
      <c r="F29" s="174"/>
      <c r="G29" s="185"/>
      <c r="H29" s="171"/>
      <c r="I29" s="171"/>
      <c r="J29" s="171"/>
      <c r="K29" s="171"/>
      <c r="L29" s="17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7.5" customHeight="1">
      <c r="A30" s="73"/>
      <c r="B30" s="73"/>
      <c r="C30" s="73"/>
      <c r="D30" s="73"/>
      <c r="E30" s="74"/>
      <c r="F30" s="74"/>
      <c r="G30" s="58"/>
      <c r="H30" s="58"/>
      <c r="I30" s="58"/>
      <c r="J30" s="58"/>
      <c r="K30" s="39"/>
      <c r="L30" s="39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1" customHeight="1">
      <c r="A31" s="6" t="s">
        <v>9</v>
      </c>
      <c r="B31" s="7" t="s">
        <v>10</v>
      </c>
      <c r="C31" s="164" t="s">
        <v>11</v>
      </c>
      <c r="D31" s="165"/>
      <c r="E31" s="166"/>
      <c r="F31" s="8" t="s">
        <v>12</v>
      </c>
      <c r="G31" s="164" t="s">
        <v>13</v>
      </c>
      <c r="H31" s="165"/>
      <c r="I31" s="165"/>
      <c r="J31" s="165"/>
      <c r="K31" s="166"/>
      <c r="L31" s="9" t="s">
        <v>14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" customHeight="1">
      <c r="A32" s="10">
        <v>32</v>
      </c>
      <c r="B32" s="67" t="s">
        <v>164</v>
      </c>
      <c r="C32" s="167" t="s">
        <v>246</v>
      </c>
      <c r="D32" s="168"/>
      <c r="E32" s="169"/>
      <c r="F32" s="13" t="s">
        <v>247</v>
      </c>
      <c r="G32" s="186" t="s">
        <v>248</v>
      </c>
      <c r="H32" s="168"/>
      <c r="I32" s="168"/>
      <c r="J32" s="168"/>
      <c r="K32" s="169"/>
      <c r="L32" s="14" t="s">
        <v>249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" customHeight="1">
      <c r="A33" s="16" t="s">
        <v>9</v>
      </c>
      <c r="B33" s="177" t="s">
        <v>26</v>
      </c>
      <c r="C33" s="178"/>
      <c r="D33" s="179"/>
      <c r="E33" s="65" t="s">
        <v>28</v>
      </c>
      <c r="F33" s="21" t="s">
        <v>29</v>
      </c>
      <c r="G33" s="23"/>
      <c r="H33" s="180"/>
      <c r="I33" s="18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" customHeight="1">
      <c r="A34" s="25">
        <v>1</v>
      </c>
      <c r="B34" s="208" t="s">
        <v>250</v>
      </c>
      <c r="C34" s="175"/>
      <c r="D34" s="174"/>
      <c r="E34" s="4"/>
      <c r="F34" s="29">
        <f t="shared" ref="F34:F35" si="3">ROUNDUP(E34*1.03,-1)</f>
        <v>0</v>
      </c>
      <c r="G34" s="33"/>
      <c r="H34" s="183"/>
      <c r="I34" s="17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1" customHeight="1">
      <c r="A35" s="25">
        <v>2</v>
      </c>
      <c r="B35" s="211" t="s">
        <v>246</v>
      </c>
      <c r="C35" s="178"/>
      <c r="D35" s="179"/>
      <c r="E35" s="4"/>
      <c r="F35" s="29">
        <f t="shared" si="3"/>
        <v>0</v>
      </c>
      <c r="G35" s="33"/>
      <c r="H35" s="183"/>
      <c r="I35" s="171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customHeight="1">
      <c r="A36" s="209">
        <f>SUM(F34:F35)</f>
        <v>0</v>
      </c>
      <c r="B36" s="175"/>
      <c r="C36" s="175"/>
      <c r="D36" s="175"/>
      <c r="E36" s="175"/>
      <c r="F36" s="174"/>
      <c r="G36" s="185"/>
      <c r="H36" s="171"/>
      <c r="I36" s="171"/>
      <c r="J36" s="171"/>
      <c r="K36" s="171"/>
      <c r="L36" s="17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7.5" customHeight="1">
      <c r="A37" s="2"/>
      <c r="B37" s="2"/>
      <c r="C37" s="2"/>
      <c r="D37" s="2"/>
      <c r="E37" s="37"/>
      <c r="F37" s="37"/>
      <c r="G37" s="2"/>
      <c r="H37" s="2"/>
      <c r="I37" s="2"/>
      <c r="J37" s="2"/>
      <c r="K37" s="37"/>
      <c r="L37" s="37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1" customHeight="1">
      <c r="A38" s="173" t="s">
        <v>114</v>
      </c>
      <c r="B38" s="175"/>
      <c r="C38" s="175"/>
      <c r="D38" s="174"/>
      <c r="E38" s="184">
        <f>A36+A29+A20+A12</f>
        <v>0</v>
      </c>
      <c r="F38" s="174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9">
    <mergeCell ref="H17:I17"/>
    <mergeCell ref="H18:I18"/>
    <mergeCell ref="G22:K22"/>
    <mergeCell ref="G23:K23"/>
    <mergeCell ref="B17:D17"/>
    <mergeCell ref="B18:D18"/>
    <mergeCell ref="B19:D19"/>
    <mergeCell ref="A20:F20"/>
    <mergeCell ref="G20:L20"/>
    <mergeCell ref="C22:E22"/>
    <mergeCell ref="C23:E23"/>
    <mergeCell ref="C14:E14"/>
    <mergeCell ref="G14:K14"/>
    <mergeCell ref="C15:E15"/>
    <mergeCell ref="G15:K15"/>
    <mergeCell ref="B16:D16"/>
    <mergeCell ref="H16:I16"/>
    <mergeCell ref="A12:F12"/>
    <mergeCell ref="G12:L12"/>
    <mergeCell ref="B8:D8"/>
    <mergeCell ref="H8:I8"/>
    <mergeCell ref="B9:D9"/>
    <mergeCell ref="H9:I9"/>
    <mergeCell ref="B10:D10"/>
    <mergeCell ref="H10:I10"/>
    <mergeCell ref="B11:D11"/>
    <mergeCell ref="G6:K6"/>
    <mergeCell ref="G7:K7"/>
    <mergeCell ref="A1:L1"/>
    <mergeCell ref="A2:L2"/>
    <mergeCell ref="H3:I3"/>
    <mergeCell ref="J3:L3"/>
    <mergeCell ref="A4:L4"/>
    <mergeCell ref="C6:E6"/>
    <mergeCell ref="C7:E7"/>
    <mergeCell ref="C32:E32"/>
    <mergeCell ref="G32:K32"/>
    <mergeCell ref="A36:F36"/>
    <mergeCell ref="A38:D38"/>
    <mergeCell ref="E38:F38"/>
    <mergeCell ref="B33:D33"/>
    <mergeCell ref="H33:I33"/>
    <mergeCell ref="B34:D34"/>
    <mergeCell ref="H34:I34"/>
    <mergeCell ref="B35:D35"/>
    <mergeCell ref="H35:I35"/>
    <mergeCell ref="G36:L36"/>
    <mergeCell ref="B27:D27"/>
    <mergeCell ref="B28:D28"/>
    <mergeCell ref="A29:F29"/>
    <mergeCell ref="G29:L29"/>
    <mergeCell ref="C31:E31"/>
    <mergeCell ref="G31:K31"/>
    <mergeCell ref="B24:D24"/>
    <mergeCell ref="H24:I24"/>
    <mergeCell ref="B25:D25"/>
    <mergeCell ref="H25:I25"/>
    <mergeCell ref="B26:D26"/>
    <mergeCell ref="H26:I26"/>
  </mergeCells>
  <phoneticPr fontId="22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36</vt:i4>
      </vt:variant>
    </vt:vector>
  </HeadingPairs>
  <TitlesOfParts>
    <vt:vector size="36" baseType="lpstr">
      <vt:lpstr>岐阜市１</vt:lpstr>
      <vt:lpstr>岐阜市２</vt:lpstr>
      <vt:lpstr>岐阜市３</vt:lpstr>
      <vt:lpstr>岐阜市４</vt:lpstr>
      <vt:lpstr>羽島市１</vt:lpstr>
      <vt:lpstr>各務原市1</vt:lpstr>
      <vt:lpstr>各務原市 (2)</vt:lpstr>
      <vt:lpstr>羽島郡</vt:lpstr>
      <vt:lpstr>各務原市2</vt:lpstr>
      <vt:lpstr>羽島郡1</vt:lpstr>
      <vt:lpstr>瑞穂市</vt:lpstr>
      <vt:lpstr>本巣市</vt:lpstr>
      <vt:lpstr>本巣郡</vt:lpstr>
      <vt:lpstr>山県市</vt:lpstr>
      <vt:lpstr>大垣市</vt:lpstr>
      <vt:lpstr>海津市</vt:lpstr>
      <vt:lpstr>養老郡</vt:lpstr>
      <vt:lpstr>不破郡</vt:lpstr>
      <vt:lpstr>安八郡</vt:lpstr>
      <vt:lpstr>揖斐郡</vt:lpstr>
      <vt:lpstr>関市</vt:lpstr>
      <vt:lpstr>美濃市</vt:lpstr>
      <vt:lpstr>郡上市</vt:lpstr>
      <vt:lpstr>美濃加茂市</vt:lpstr>
      <vt:lpstr>可児市</vt:lpstr>
      <vt:lpstr>加茂郡</vt:lpstr>
      <vt:lpstr>可児郡</vt:lpstr>
      <vt:lpstr>多治見市</vt:lpstr>
      <vt:lpstr>土岐市</vt:lpstr>
      <vt:lpstr>瑞浪市</vt:lpstr>
      <vt:lpstr>恵那市</vt:lpstr>
      <vt:lpstr>中津川市</vt:lpstr>
      <vt:lpstr>高山市１</vt:lpstr>
      <vt:lpstr>高山市2</vt:lpstr>
      <vt:lpstr>下呂市</vt:lpstr>
      <vt:lpstr>飛騨市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三本木等</dc:creator>
  <cp:lastModifiedBy>wagak</cp:lastModifiedBy>
  <dcterms:created xsi:type="dcterms:W3CDTF">2021-02-18T04:20:34Z</dcterms:created>
  <dcterms:modified xsi:type="dcterms:W3CDTF">2021-02-18T04:25:08Z</dcterms:modified>
</cp:coreProperties>
</file>